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<sst xmlns="http://schemas.openxmlformats.org/spreadsheetml/2006/main" count="1056" uniqueCount="560">
  <si>
    <t>2026年内蒙古美术职业学院单独招生拟录取结果公示</t>
  </si>
  <si>
    <t>序号</t>
  </si>
  <si>
    <t>考生号</t>
  </si>
  <si>
    <t>考生姓名</t>
  </si>
  <si>
    <t>科类名称</t>
  </si>
  <si>
    <t>拟录取专业</t>
  </si>
  <si>
    <t>语文</t>
  </si>
  <si>
    <t>数学</t>
  </si>
  <si>
    <t>外语</t>
  </si>
  <si>
    <t>政治</t>
  </si>
  <si>
    <t>历史</t>
  </si>
  <si>
    <t>物理</t>
  </si>
  <si>
    <t>折合后成绩</t>
  </si>
  <si>
    <t>职业适应性测试</t>
  </si>
  <si>
    <t>专业课成绩</t>
  </si>
  <si>
    <t>总分</t>
  </si>
  <si>
    <t>26152722000605</t>
  </si>
  <si>
    <t>訾璐瑶</t>
  </si>
  <si>
    <t>医学类</t>
  </si>
  <si>
    <t>护理</t>
  </si>
  <si>
    <t>26152801000502</t>
  </si>
  <si>
    <t>邬宇轩</t>
  </si>
  <si>
    <t>美工设计类</t>
  </si>
  <si>
    <t>视觉传达设计</t>
  </si>
  <si>
    <t>26152201004984</t>
  </si>
  <si>
    <t>邓博文</t>
  </si>
  <si>
    <t>幼师类</t>
  </si>
  <si>
    <t>学前教育</t>
  </si>
  <si>
    <t>26152801000539</t>
  </si>
  <si>
    <t>王琇洁</t>
  </si>
  <si>
    <t>26152801001200</t>
  </si>
  <si>
    <t>孔龄茹</t>
  </si>
  <si>
    <t>26152722000961</t>
  </si>
  <si>
    <t>常紫怡</t>
  </si>
  <si>
    <t>中医康复技术</t>
  </si>
  <si>
    <t>26152801000485</t>
  </si>
  <si>
    <t>魏亚茹</t>
  </si>
  <si>
    <t>26152722001059</t>
  </si>
  <si>
    <t>周子涵</t>
  </si>
  <si>
    <t>26152801000517</t>
  </si>
  <si>
    <t>马佳庆</t>
  </si>
  <si>
    <t>26152801000478</t>
  </si>
  <si>
    <t>段虹俞</t>
  </si>
  <si>
    <t>旅游类</t>
  </si>
  <si>
    <t>空中乘务</t>
  </si>
  <si>
    <t>26152722000971</t>
  </si>
  <si>
    <t>王彤</t>
  </si>
  <si>
    <t>26152801000479</t>
  </si>
  <si>
    <t>许皓隆</t>
  </si>
  <si>
    <t>26150204003488</t>
  </si>
  <si>
    <t>徐颖</t>
  </si>
  <si>
    <t>历史类</t>
  </si>
  <si>
    <t>网络营销与直播电商</t>
  </si>
  <si>
    <t>26152801001203</t>
  </si>
  <si>
    <t>李姝颖</t>
  </si>
  <si>
    <t>26152801002013</t>
  </si>
  <si>
    <t>王炜淇</t>
  </si>
  <si>
    <t>26152301010815</t>
  </si>
  <si>
    <t>董雨鑫</t>
  </si>
  <si>
    <t>机电类</t>
  </si>
  <si>
    <t>现代农业技术</t>
  </si>
  <si>
    <t>26152801000477</t>
  </si>
  <si>
    <t>邬元博</t>
  </si>
  <si>
    <t>26152801000480</t>
  </si>
  <si>
    <t>蔺臻昊</t>
  </si>
  <si>
    <t>环境艺术设计</t>
  </si>
  <si>
    <t>26152722000905</t>
  </si>
  <si>
    <t>祁喧雅</t>
  </si>
  <si>
    <t>26152801001729</t>
  </si>
  <si>
    <t>任柯菀</t>
  </si>
  <si>
    <t>26150402001945</t>
  </si>
  <si>
    <t>尚靖博</t>
  </si>
  <si>
    <t>计算机类</t>
  </si>
  <si>
    <t>电子商务</t>
  </si>
  <si>
    <t>26152221002002</t>
  </si>
  <si>
    <t>白瑞雪</t>
  </si>
  <si>
    <t>26152801000499</t>
  </si>
  <si>
    <t>南宫燕</t>
  </si>
  <si>
    <t>26150202003907</t>
  </si>
  <si>
    <t>张馨月</t>
  </si>
  <si>
    <t>26152801001998</t>
  </si>
  <si>
    <t>张润泽</t>
  </si>
  <si>
    <t>26150402001607</t>
  </si>
  <si>
    <t>窦崑赫</t>
  </si>
  <si>
    <t>26152801000510</t>
  </si>
  <si>
    <t>郝家悦</t>
  </si>
  <si>
    <t>26152801001634</t>
  </si>
  <si>
    <t>陈雪</t>
  </si>
  <si>
    <t>26152801001747</t>
  </si>
  <si>
    <t>张亚丽</t>
  </si>
  <si>
    <t>26152801000527</t>
  </si>
  <si>
    <t>胡胜男</t>
  </si>
  <si>
    <t>26152301009493</t>
  </si>
  <si>
    <t>李诚</t>
  </si>
  <si>
    <t>26152701005891</t>
  </si>
  <si>
    <t>戴佳欣</t>
  </si>
  <si>
    <t>26152801000486</t>
  </si>
  <si>
    <t>叶馨蕊</t>
  </si>
  <si>
    <t>26152722000945</t>
  </si>
  <si>
    <t>刘倬嘉</t>
  </si>
  <si>
    <t>26152801005066</t>
  </si>
  <si>
    <t>许思宇</t>
  </si>
  <si>
    <t>26152801000509</t>
  </si>
  <si>
    <t>田惠文</t>
  </si>
  <si>
    <t>26152801001472</t>
  </si>
  <si>
    <t>肖燕梅</t>
  </si>
  <si>
    <t>26152801000492</t>
  </si>
  <si>
    <t>王世坤</t>
  </si>
  <si>
    <t>26152801000506</t>
  </si>
  <si>
    <t>苏丹</t>
  </si>
  <si>
    <t>26150402001628</t>
  </si>
  <si>
    <t>王斌</t>
  </si>
  <si>
    <t>26152801001199</t>
  </si>
  <si>
    <t>杜亚璇</t>
  </si>
  <si>
    <t>26152801000504</t>
  </si>
  <si>
    <t>张楠玉</t>
  </si>
  <si>
    <t>26150402001620</t>
  </si>
  <si>
    <t>于世超</t>
  </si>
  <si>
    <t>26152801000507</t>
  </si>
  <si>
    <t>胡佳琪</t>
  </si>
  <si>
    <t>26150207001207</t>
  </si>
  <si>
    <t>赵雪榕</t>
  </si>
  <si>
    <t>26152801001211</t>
  </si>
  <si>
    <t>郭燕芮</t>
  </si>
  <si>
    <t>26152801001711</t>
  </si>
  <si>
    <t>黄璇</t>
  </si>
  <si>
    <t>26150402001616</t>
  </si>
  <si>
    <t>申林</t>
  </si>
  <si>
    <t>26152801000490</t>
  </si>
  <si>
    <t>张晋熙</t>
  </si>
  <si>
    <t>26150402001633</t>
  </si>
  <si>
    <t>金永兴</t>
  </si>
  <si>
    <t>26152801000531</t>
  </si>
  <si>
    <t>王棋岚</t>
  </si>
  <si>
    <t>26150421001930</t>
  </si>
  <si>
    <t>贺希格图</t>
  </si>
  <si>
    <t>26152801001404</t>
  </si>
  <si>
    <t>李欣悦</t>
  </si>
  <si>
    <t>26152822000411</t>
  </si>
  <si>
    <t>付雯铎</t>
  </si>
  <si>
    <t>26152801000493</t>
  </si>
  <si>
    <t>刘嘉祺</t>
  </si>
  <si>
    <t>26150207000976</t>
  </si>
  <si>
    <t>王昱妤滟</t>
  </si>
  <si>
    <t>26152801000526</t>
  </si>
  <si>
    <t>张廷宇</t>
  </si>
  <si>
    <t>26150105004913</t>
  </si>
  <si>
    <t>杨瑞</t>
  </si>
  <si>
    <t>26152801005112</t>
  </si>
  <si>
    <t>冯健</t>
  </si>
  <si>
    <t>26152326001315</t>
  </si>
  <si>
    <t>李昌旭</t>
  </si>
  <si>
    <t>26152824001573</t>
  </si>
  <si>
    <t>史德荣</t>
  </si>
  <si>
    <t>26152801005074</t>
  </si>
  <si>
    <t>郭仲尧</t>
  </si>
  <si>
    <t>26152727000701</t>
  </si>
  <si>
    <t>许阳阳</t>
  </si>
  <si>
    <t>26152123001395</t>
  </si>
  <si>
    <t>张熳迪</t>
  </si>
  <si>
    <t>26152801005006</t>
  </si>
  <si>
    <t>王雅铎</t>
  </si>
  <si>
    <t>26152801000543</t>
  </si>
  <si>
    <t>连悦彤</t>
  </si>
  <si>
    <t>26152801005145</t>
  </si>
  <si>
    <t>张玉朝</t>
  </si>
  <si>
    <t>26152801000511</t>
  </si>
  <si>
    <t>马欣荣</t>
  </si>
  <si>
    <t>26152801000495</t>
  </si>
  <si>
    <t>贺琮伟</t>
  </si>
  <si>
    <t>动漫设计</t>
  </si>
  <si>
    <t>26152801001706</t>
  </si>
  <si>
    <t>王秀</t>
  </si>
  <si>
    <t>26152801000484</t>
  </si>
  <si>
    <t>李洋</t>
  </si>
  <si>
    <t>26152801000481</t>
  </si>
  <si>
    <t>秦尚宇</t>
  </si>
  <si>
    <t>26152801001221</t>
  </si>
  <si>
    <t>陈科越</t>
  </si>
  <si>
    <t>26152801005043</t>
  </si>
  <si>
    <t>李安琪</t>
  </si>
  <si>
    <t>26152801000520</t>
  </si>
  <si>
    <t>张雨霏</t>
  </si>
  <si>
    <t>26152801001474</t>
  </si>
  <si>
    <t>朱浩楠</t>
  </si>
  <si>
    <t>26150402001610</t>
  </si>
  <si>
    <t>肖雄</t>
  </si>
  <si>
    <t>26152224001365</t>
  </si>
  <si>
    <t>高琪晶</t>
  </si>
  <si>
    <t>26152801001700</t>
  </si>
  <si>
    <t>张紫涵</t>
  </si>
  <si>
    <t>26152103000633</t>
  </si>
  <si>
    <t>肖景岩</t>
  </si>
  <si>
    <t>畜牧兽医</t>
  </si>
  <si>
    <t>26152801000501</t>
  </si>
  <si>
    <t>张正昊</t>
  </si>
  <si>
    <t>26150402001695</t>
  </si>
  <si>
    <t>关号达</t>
  </si>
  <si>
    <t>26152801000558</t>
  </si>
  <si>
    <t>丁浩楠</t>
  </si>
  <si>
    <t>26152801000554</t>
  </si>
  <si>
    <t>李旻玥</t>
  </si>
  <si>
    <t>26150402001637</t>
  </si>
  <si>
    <t>刘建熠</t>
  </si>
  <si>
    <t>26152801005081</t>
  </si>
  <si>
    <t>段新宇</t>
  </si>
  <si>
    <t>26150402001626</t>
  </si>
  <si>
    <t>李梓豪</t>
  </si>
  <si>
    <t>26152801000538</t>
  </si>
  <si>
    <t>郝娅婷</t>
  </si>
  <si>
    <t>26152801001207</t>
  </si>
  <si>
    <t>池兆晨</t>
  </si>
  <si>
    <t>26152822000504</t>
  </si>
  <si>
    <t>刘东博</t>
  </si>
  <si>
    <t>汽驾类</t>
  </si>
  <si>
    <t>26152526000033</t>
  </si>
  <si>
    <t>白云</t>
  </si>
  <si>
    <t>物理类</t>
  </si>
  <si>
    <t>26152801001208</t>
  </si>
  <si>
    <t>樊书如</t>
  </si>
  <si>
    <t>26152801001462</t>
  </si>
  <si>
    <t>曾晨昊</t>
  </si>
  <si>
    <t>26152221001998</t>
  </si>
  <si>
    <t>李梦茹</t>
  </si>
  <si>
    <t>26152801001217</t>
  </si>
  <si>
    <t>孙静茹</t>
  </si>
  <si>
    <t>26152801005108</t>
  </si>
  <si>
    <t>郭旭成</t>
  </si>
  <si>
    <t>26150402001627</t>
  </si>
  <si>
    <t>吕俊龙</t>
  </si>
  <si>
    <t>26152801000508</t>
  </si>
  <si>
    <t>李书毓</t>
  </si>
  <si>
    <t>26152801002027</t>
  </si>
  <si>
    <t>顾予琳</t>
  </si>
  <si>
    <t>26152801001546</t>
  </si>
  <si>
    <t>李雪</t>
  </si>
  <si>
    <t>26150402001629</t>
  </si>
  <si>
    <t>贾梓林</t>
  </si>
  <si>
    <t>26150206000146</t>
  </si>
  <si>
    <t>石佳乐</t>
  </si>
  <si>
    <t>26152824001497</t>
  </si>
  <si>
    <t>杨柳</t>
  </si>
  <si>
    <t>26152801000500</t>
  </si>
  <si>
    <t>刘恬欣</t>
  </si>
  <si>
    <t>26150402001632</t>
  </si>
  <si>
    <t>刘俣佟</t>
  </si>
  <si>
    <t>26152801000534</t>
  </si>
  <si>
    <t>潘梦冉</t>
  </si>
  <si>
    <t>26150303000035</t>
  </si>
  <si>
    <t>刘溯</t>
  </si>
  <si>
    <t>26152801000498</t>
  </si>
  <si>
    <t>刘旭杰</t>
  </si>
  <si>
    <t>美术与设计类</t>
  </si>
  <si>
    <t>26152728000350</t>
  </si>
  <si>
    <t>王丽霞</t>
  </si>
  <si>
    <t>26152631000066</t>
  </si>
  <si>
    <t>雷媛</t>
  </si>
  <si>
    <t>26152625000388</t>
  </si>
  <si>
    <t>王杰</t>
  </si>
  <si>
    <t>26152801000523</t>
  </si>
  <si>
    <t>敖世杰</t>
  </si>
  <si>
    <t>26152801000514</t>
  </si>
  <si>
    <t>付雅洁</t>
  </si>
  <si>
    <t>26150402001619</t>
  </si>
  <si>
    <t>张金奥</t>
  </si>
  <si>
    <t>26152801000537</t>
  </si>
  <si>
    <t>袁梦琪</t>
  </si>
  <si>
    <t>26152801000528</t>
  </si>
  <si>
    <t>赵瑾懿</t>
  </si>
  <si>
    <t>26150422001050</t>
  </si>
  <si>
    <t>王玲玲</t>
  </si>
  <si>
    <t>26152801000513</t>
  </si>
  <si>
    <t>高子钦</t>
  </si>
  <si>
    <t>26152634000070</t>
  </si>
  <si>
    <t>石宇</t>
  </si>
  <si>
    <t>26152632000314</t>
  </si>
  <si>
    <t>王静</t>
  </si>
  <si>
    <t>26152801000545</t>
  </si>
  <si>
    <t>蔺馨宇</t>
  </si>
  <si>
    <t>26152823000286</t>
  </si>
  <si>
    <t>习亦琳</t>
  </si>
  <si>
    <t>26152822000501</t>
  </si>
  <si>
    <t>张玲田</t>
  </si>
  <si>
    <t>26152801000483</t>
  </si>
  <si>
    <t>苗露桐</t>
  </si>
  <si>
    <t>26150402001630</t>
  </si>
  <si>
    <t>李云博</t>
  </si>
  <si>
    <t>26150402001622</t>
  </si>
  <si>
    <t>王晟杰</t>
  </si>
  <si>
    <t>26152801001801</t>
  </si>
  <si>
    <t>李孟臻</t>
  </si>
  <si>
    <t>26150102000108</t>
  </si>
  <si>
    <t>尤宇婕</t>
  </si>
  <si>
    <t>26152801001507</t>
  </si>
  <si>
    <t>李雨童</t>
  </si>
  <si>
    <t>农学类</t>
  </si>
  <si>
    <t>26152801000505</t>
  </si>
  <si>
    <t>蔺宇涛</t>
  </si>
  <si>
    <t>26152801000552</t>
  </si>
  <si>
    <t>李佳琪</t>
  </si>
  <si>
    <t>26150402002213</t>
  </si>
  <si>
    <t>李静远</t>
  </si>
  <si>
    <t>26152326003510</t>
  </si>
  <si>
    <t>李宏佳</t>
  </si>
  <si>
    <t>26150402001697</t>
  </si>
  <si>
    <t>王政维</t>
  </si>
  <si>
    <t>26152801000553</t>
  </si>
  <si>
    <t>陈乐</t>
  </si>
  <si>
    <t>26152801000532</t>
  </si>
  <si>
    <t>贾媛</t>
  </si>
  <si>
    <t>26152801000535</t>
  </si>
  <si>
    <t>翟天祺</t>
  </si>
  <si>
    <t>26152801001763</t>
  </si>
  <si>
    <t>闫欣怡</t>
  </si>
  <si>
    <t>26152801001695</t>
  </si>
  <si>
    <t>黄俊贤</t>
  </si>
  <si>
    <t>26150402001634</t>
  </si>
  <si>
    <t>荆磊</t>
  </si>
  <si>
    <t>26152801005144</t>
  </si>
  <si>
    <t>左震</t>
  </si>
  <si>
    <t>26152801000533</t>
  </si>
  <si>
    <t>白胜玮</t>
  </si>
  <si>
    <t>26150105005445</t>
  </si>
  <si>
    <t>齐鹏</t>
  </si>
  <si>
    <t>26152801000536</t>
  </si>
  <si>
    <t>赵嘉誉</t>
  </si>
  <si>
    <t>26152801005119</t>
  </si>
  <si>
    <t>武海龙</t>
  </si>
  <si>
    <t>26152801001214</t>
  </si>
  <si>
    <t>曾岳灵</t>
  </si>
  <si>
    <t>26150402000834</t>
  </si>
  <si>
    <t>倪蕊</t>
  </si>
  <si>
    <t>26150402001617</t>
  </si>
  <si>
    <t>张雨芮</t>
  </si>
  <si>
    <t>26152801000515</t>
  </si>
  <si>
    <t>朱凯曼</t>
  </si>
  <si>
    <t>26152827000652</t>
  </si>
  <si>
    <t>王云龙</t>
  </si>
  <si>
    <t>26152801000544</t>
  </si>
  <si>
    <t>王嘉敏</t>
  </si>
  <si>
    <t>26152601000044</t>
  </si>
  <si>
    <t>高翔</t>
  </si>
  <si>
    <t>26150402001623</t>
  </si>
  <si>
    <t>王禹贺</t>
  </si>
  <si>
    <t>26152222001535</t>
  </si>
  <si>
    <t>齐光明</t>
  </si>
  <si>
    <t>26152801001201</t>
  </si>
  <si>
    <t>周钰羚</t>
  </si>
  <si>
    <t>26150429001172</t>
  </si>
  <si>
    <t>谢有为</t>
  </si>
  <si>
    <t>26150122001687</t>
  </si>
  <si>
    <t>郑兴</t>
  </si>
  <si>
    <t>26152801005045</t>
  </si>
  <si>
    <t>王顺达</t>
  </si>
  <si>
    <t>26152824001558</t>
  </si>
  <si>
    <t>周涛</t>
  </si>
  <si>
    <t>26152801000529</t>
  </si>
  <si>
    <t>马佳雪</t>
  </si>
  <si>
    <t>26152801000512</t>
  </si>
  <si>
    <t>赵英慧</t>
  </si>
  <si>
    <t>26150402002214</t>
  </si>
  <si>
    <t>马添翊</t>
  </si>
  <si>
    <t>26152827000651</t>
  </si>
  <si>
    <t>刘翔宇</t>
  </si>
  <si>
    <t>26150402001635</t>
  </si>
  <si>
    <t>焦硕</t>
  </si>
  <si>
    <t>26152701006102</t>
  </si>
  <si>
    <t>祁娜</t>
  </si>
  <si>
    <t>26150105005408</t>
  </si>
  <si>
    <t>赵锦瑞</t>
  </si>
  <si>
    <t>26150404000049</t>
  </si>
  <si>
    <t>付意涵</t>
  </si>
  <si>
    <t>26152801000491</t>
  </si>
  <si>
    <t>邓娜</t>
  </si>
  <si>
    <t>26152729002802</t>
  </si>
  <si>
    <t>王凯铎</t>
  </si>
  <si>
    <t>26152801000557</t>
  </si>
  <si>
    <t>张羽英</t>
  </si>
  <si>
    <t>26150404001724</t>
  </si>
  <si>
    <t>邢志国</t>
  </si>
  <si>
    <t>26152801000546</t>
  </si>
  <si>
    <t>张鑫宇</t>
  </si>
  <si>
    <t>26150402001624</t>
  </si>
  <si>
    <t>于海涛</t>
  </si>
  <si>
    <t>26150402001613</t>
  </si>
  <si>
    <t>李星辰</t>
  </si>
  <si>
    <t>26152801005048</t>
  </si>
  <si>
    <t>赵岳</t>
  </si>
  <si>
    <t>26152801000494</t>
  </si>
  <si>
    <t>王硕韬</t>
  </si>
  <si>
    <t>26152827000049</t>
  </si>
  <si>
    <t>魏金锁</t>
  </si>
  <si>
    <t>26152801001941</t>
  </si>
  <si>
    <t>刘梦瑶</t>
  </si>
  <si>
    <t>26150404001722</t>
  </si>
  <si>
    <t>王熙雅</t>
  </si>
  <si>
    <t>26152801000542</t>
  </si>
  <si>
    <t>齐雅琴</t>
  </si>
  <si>
    <t>26150123000113</t>
  </si>
  <si>
    <t>闫丹妮</t>
  </si>
  <si>
    <t>26152801000522</t>
  </si>
  <si>
    <t>常文羽</t>
  </si>
  <si>
    <t>26152626001046</t>
  </si>
  <si>
    <t>李国庆</t>
  </si>
  <si>
    <t>26152801001549</t>
  </si>
  <si>
    <t>王恩录</t>
  </si>
  <si>
    <t>26152801000518</t>
  </si>
  <si>
    <t>鲜晶</t>
  </si>
  <si>
    <t>26150402001247</t>
  </si>
  <si>
    <t>姜雨昊</t>
  </si>
  <si>
    <t>26152801000521</t>
  </si>
  <si>
    <t>黎明</t>
  </si>
  <si>
    <t>26152801000559</t>
  </si>
  <si>
    <t>李浩宁</t>
  </si>
  <si>
    <t>26152801000519</t>
  </si>
  <si>
    <t>孙欣辰</t>
  </si>
  <si>
    <t>26152823000003</t>
  </si>
  <si>
    <t>逯婉婷</t>
  </si>
  <si>
    <t>26152801000525</t>
  </si>
  <si>
    <t>党乐</t>
  </si>
  <si>
    <t>26150426000350</t>
  </si>
  <si>
    <t>杜岳恩</t>
  </si>
  <si>
    <t>26152801000551</t>
  </si>
  <si>
    <t>段雅靖</t>
  </si>
  <si>
    <t>26152801005120</t>
  </si>
  <si>
    <t>吴林泽</t>
  </si>
  <si>
    <t>26152801005135</t>
  </si>
  <si>
    <t>孙昊炜</t>
  </si>
  <si>
    <t>26152801005133</t>
  </si>
  <si>
    <t>王梓璇</t>
  </si>
  <si>
    <t>26152801005141</t>
  </si>
  <si>
    <t>朱恩成</t>
  </si>
  <si>
    <t>26152801005091</t>
  </si>
  <si>
    <t>任杰</t>
  </si>
  <si>
    <t>26152801001697</t>
  </si>
  <si>
    <t>秦亚军</t>
  </si>
  <si>
    <t>26152801000556</t>
  </si>
  <si>
    <t>杨雅絮</t>
  </si>
  <si>
    <t>26152801000540</t>
  </si>
  <si>
    <t>刘云瑞</t>
  </si>
  <si>
    <t>26152801000530</t>
  </si>
  <si>
    <t>贾欣璋</t>
  </si>
  <si>
    <t>26152801000541</t>
  </si>
  <si>
    <t>韩欣儒</t>
  </si>
  <si>
    <t>26150402001621</t>
  </si>
  <si>
    <t>赵伟泽</t>
  </si>
  <si>
    <t>26150122001681</t>
  </si>
  <si>
    <t>侯向东</t>
  </si>
  <si>
    <t>26150104002572</t>
  </si>
  <si>
    <t>梁溥承翰</t>
  </si>
  <si>
    <t>26150122001665</t>
  </si>
  <si>
    <t>刘一帆</t>
  </si>
  <si>
    <t>26150421000068</t>
  </si>
  <si>
    <t>海日罕</t>
  </si>
  <si>
    <t>26152801005070</t>
  </si>
  <si>
    <t>贺炜智</t>
  </si>
  <si>
    <t>26152701004739</t>
  </si>
  <si>
    <t>周宏伟</t>
  </si>
  <si>
    <t>26152701004736</t>
  </si>
  <si>
    <t>王烨蓉</t>
  </si>
  <si>
    <t>26152801000549</t>
  </si>
  <si>
    <t>刘乐</t>
  </si>
  <si>
    <t>26152123001478</t>
  </si>
  <si>
    <t>吴田</t>
  </si>
  <si>
    <t>牧医类</t>
  </si>
  <si>
    <t>26150205000429</t>
  </si>
  <si>
    <t>潘佳伟</t>
  </si>
  <si>
    <t>26150102004261</t>
  </si>
  <si>
    <t>王一涵</t>
  </si>
  <si>
    <t>26152801003269</t>
  </si>
  <si>
    <t>王梓乐</t>
  </si>
  <si>
    <t>26150104004266</t>
  </si>
  <si>
    <t>尚楚滢</t>
  </si>
  <si>
    <t>26150104000351</t>
  </si>
  <si>
    <t>李善晟</t>
  </si>
  <si>
    <t>26152801000550</t>
  </si>
  <si>
    <t>任浩宇</t>
  </si>
  <si>
    <t>26150402000820</t>
  </si>
  <si>
    <t>宫炜</t>
  </si>
  <si>
    <t>26152825000343</t>
  </si>
  <si>
    <t>郭晓宇</t>
  </si>
  <si>
    <t>26150402001611</t>
  </si>
  <si>
    <t>王皓轩</t>
  </si>
  <si>
    <t>26152801001701</t>
  </si>
  <si>
    <t>毛志超</t>
  </si>
  <si>
    <t>26150125000282</t>
  </si>
  <si>
    <t>尹思远</t>
  </si>
  <si>
    <t>26152822001428</t>
  </si>
  <si>
    <t>周欣廷</t>
  </si>
  <si>
    <t>26152801000547</t>
  </si>
  <si>
    <t>杨宇晨</t>
  </si>
  <si>
    <t>26152801000555</t>
  </si>
  <si>
    <t>邓怡政</t>
  </si>
  <si>
    <t>26150125000008</t>
  </si>
  <si>
    <t>尹博文</t>
  </si>
  <si>
    <t>26152801001427</t>
  </si>
  <si>
    <t>侯文皓</t>
  </si>
  <si>
    <t>26152801000548</t>
  </si>
  <si>
    <t>杨邵杰</t>
  </si>
  <si>
    <t>26150202002118</t>
  </si>
  <si>
    <t>马梓洋</t>
  </si>
  <si>
    <t>26152327000006</t>
  </si>
  <si>
    <t>斯日古楞</t>
  </si>
  <si>
    <t>26152801001389</t>
  </si>
  <si>
    <t>王奥宇</t>
  </si>
  <si>
    <t>26150124000788</t>
  </si>
  <si>
    <t>康俊杰</t>
  </si>
  <si>
    <t>26152122002347</t>
  </si>
  <si>
    <t>宋长泽</t>
  </si>
  <si>
    <t>26150104000115</t>
  </si>
  <si>
    <t>杨瑞彤</t>
  </si>
  <si>
    <t>26152701000992</t>
  </si>
  <si>
    <t>刘柄辛</t>
  </si>
  <si>
    <t>26150125000009</t>
  </si>
  <si>
    <t>郑皓</t>
  </si>
  <si>
    <t>26152630000539</t>
  </si>
  <si>
    <t>李欣</t>
  </si>
  <si>
    <t>26150402001618</t>
  </si>
  <si>
    <t>郑浩</t>
  </si>
  <si>
    <t>26152827000371</t>
  </si>
  <si>
    <t>贾靖雯</t>
  </si>
  <si>
    <t>26152801001744</t>
  </si>
  <si>
    <t>周翰钰</t>
  </si>
  <si>
    <t>26152824001312</t>
  </si>
  <si>
    <t>张浩扬</t>
  </si>
  <si>
    <t>26152701001169</t>
  </si>
  <si>
    <t>郭子峰</t>
  </si>
  <si>
    <t>26152301010736</t>
  </si>
  <si>
    <t>刘锐</t>
  </si>
  <si>
    <t>26152825000344</t>
  </si>
  <si>
    <t>刘佳欣</t>
  </si>
  <si>
    <t>26150104001971</t>
  </si>
  <si>
    <t>赵邑宁</t>
  </si>
  <si>
    <t>26152801001493</t>
  </si>
  <si>
    <t>王瑾淑</t>
  </si>
  <si>
    <t>26152801005061</t>
  </si>
  <si>
    <t>刘旭泽</t>
  </si>
  <si>
    <t>26150402001612</t>
  </si>
  <si>
    <t>张泽浩</t>
  </si>
  <si>
    <t>26152824001014</t>
  </si>
  <si>
    <t>车雨聪</t>
  </si>
  <si>
    <t>26152723003983</t>
  </si>
  <si>
    <t>包桐瑞</t>
  </si>
  <si>
    <t>26152625000055</t>
  </si>
  <si>
    <t>杜嘉冉</t>
  </si>
  <si>
    <t>26152722002861</t>
  </si>
  <si>
    <t>张嘉闻</t>
  </si>
  <si>
    <t>影视动画</t>
  </si>
  <si>
    <t>26152822000490</t>
  </si>
  <si>
    <t>徐嘉忆</t>
  </si>
  <si>
    <t>26152801005132</t>
  </si>
  <si>
    <t>胥国强</t>
  </si>
  <si>
    <t>26150223000205</t>
  </si>
  <si>
    <t>杨晨璐</t>
  </si>
  <si>
    <t>26152801005026</t>
  </si>
  <si>
    <t>李欣谚</t>
  </si>
  <si>
    <t>26152827000156</t>
  </si>
  <si>
    <t>李通益</t>
  </si>
  <si>
    <t>26152801000982</t>
  </si>
  <si>
    <t>丁子皓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</si>
</sst>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Calibri"/>
      <charset val="134"/>
    </font>
    <font>
      <b/>
      <sz val="24"/>
      <name val="宋体"/>
      <charset val="134"/>
    </font>
    <font>
      <sz val="12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8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9">
      <alignment vertical="center"/>
    </xf>
    <xf numFmtId="0" fontId="12" fillId="0" borderId="9">
      <alignment vertical="center"/>
    </xf>
    <xf numFmtId="0" fontId="13" fillId="0" borderId="10">
      <alignment vertical="center"/>
    </xf>
    <xf numFmtId="0" fontId="13" fillId="0" borderId="0">
      <alignment vertical="center"/>
    </xf>
    <xf numFmtId="0" fontId="14" fillId="4" borderId="11">
      <alignment vertical="center"/>
    </xf>
    <xf numFmtId="0" fontId="15" fillId="5" borderId="12">
      <alignment vertical="center"/>
    </xf>
    <xf numFmtId="0" fontId="16" fillId="5" borderId="11">
      <alignment vertical="center"/>
    </xf>
    <xf numFmtId="0" fontId="17" fillId="6" borderId="13">
      <alignment vertical="center"/>
    </xf>
    <xf numFmtId="0" fontId="18" fillId="0" borderId="14">
      <alignment vertical="center"/>
    </xf>
    <xf numFmtId="0" fontId="19" fillId="0" borderId="15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30">
    <xf numFmtId="0" fontId="0" fillId="0" borderId="0" xfId="0" applyAlignment="1">
      <alignment vertical="center"/>
    </xf>
    <xf numFmtId="0" fontId="1" fillId="2" borderId="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176" fontId="1" fillId="2" borderId="0" xfId="0" applyNumberFormat="1" applyFont="1" applyFill="1" applyAlignment="1">
      <alignment horizontal="center"/>
    </xf>
    <xf numFmtId="176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vertical="center"/>
    </xf>
    <xf numFmtId="0" fontId="1" fillId="2" borderId="2" xfId="0" applyFont="1" applyFill="1" applyBorder="1" applyAlignment="1"/>
    <xf numFmtId="0" fontId="1" fillId="2" borderId="0" xfId="0" applyFont="1" applyFill="1" applyBorder="1" applyAlignment="1"/>
    <xf numFmtId="0" fontId="1" fillId="2" borderId="3" xfId="0" applyFont="1" applyFill="1" applyBorder="1" applyAlignment="1"/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76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176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Z340"/>
  <sheetViews>
    <sheetView tabSelected="1" workbookViewId="0">
      <pane ySplit="2" topLeftCell="A101" activePane="bottomLeft" state="frozen"/>
      <selection/>
      <selection pane="bottomLeft" activeCell="R97" sqref="R97"/>
    </sheetView>
  </sheetViews>
  <sheetFormatPr defaultColWidth="17.5" defaultRowHeight="15.75"/>
  <cols>
    <col min="1" max="1" width="5.375" style="3" customWidth="1"/>
    <col min="2" max="2" width="17.5" style="3" customWidth="1"/>
    <col min="3" max="3" width="9.875" style="3" customWidth="1"/>
    <col min="4" max="4" width="13.75" style="3" customWidth="1"/>
    <col min="5" max="5" width="22.625" style="3" customWidth="1"/>
    <col min="6" max="6" width="11.6333333333333" style="3" customWidth="1"/>
    <col min="7" max="11" width="7.25" style="3" customWidth="1"/>
    <col min="12" max="12" width="7.25" style="4" customWidth="1"/>
    <col min="13" max="13" width="11.625" style="3" customWidth="1"/>
    <col min="14" max="14" width="7.25" style="3" customWidth="1"/>
    <col min="15" max="15" width="9.625" style="5" customWidth="1"/>
    <col min="16" max="16368" width="17.5" style="2" customWidth="1"/>
    <col min="16369" max="16384" width="17.5" style="2"/>
  </cols>
  <sheetData>
    <row r="1" s="1" customFormat="1" ht="31.5" spans="1:15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6"/>
      <c r="N1" s="6"/>
      <c r="O1" s="6"/>
      <c r="P1" s="8"/>
      <c r="Q1" s="9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1"/>
    </row>
    <row r="2" s="2" customFormat="1" ht="65.2" customHeight="1" spans="1:156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5" t="s">
        <v>12</v>
      </c>
      <c r="M2" s="14" t="s">
        <v>13</v>
      </c>
      <c r="N2" s="14" t="s">
        <v>14</v>
      </c>
      <c r="O2" s="15" t="s">
        <v>15</v>
      </c>
      <c r="P2" s="16"/>
      <c r="Q2" s="16"/>
    </row>
    <row r="3" s="2" customFormat="1" ht="25" customHeight="1" spans="1:156">
      <c r="A3" s="17">
        <v>1</v>
      </c>
      <c r="B3" s="18" t="s">
        <v>16</v>
      </c>
      <c r="C3" s="19" t="s">
        <v>17</v>
      </c>
      <c r="D3" s="19" t="s">
        <v>18</v>
      </c>
      <c r="E3" s="19" t="s">
        <v>19</v>
      </c>
      <c r="F3" s="18">
        <v>135</v>
      </c>
      <c r="G3" s="18"/>
      <c r="H3" s="18">
        <v>149</v>
      </c>
      <c r="I3" s="18">
        <v>150</v>
      </c>
      <c r="J3" s="18"/>
      <c r="K3" s="18"/>
      <c r="L3" s="20">
        <f t="shared" ref="L3:L66" si="0">SUM(F3:K3)/3.3</f>
        <v>131.515151515152</v>
      </c>
      <c r="M3" s="21"/>
      <c r="N3" s="18">
        <v>275</v>
      </c>
      <c r="O3" s="22">
        <f t="shared" ref="O3:O14" si="1">SUM(L3:N3)</f>
        <v>406.515151515152</v>
      </c>
    </row>
    <row r="4" s="2" customFormat="1" ht="25" customHeight="1" spans="1:156">
      <c r="A4" s="17">
        <v>2</v>
      </c>
      <c r="B4" s="18" t="s">
        <v>20</v>
      </c>
      <c r="C4" s="19" t="s">
        <v>21</v>
      </c>
      <c r="D4" s="19" t="s">
        <v>22</v>
      </c>
      <c r="E4" s="19" t="s">
        <v>23</v>
      </c>
      <c r="F4" s="18">
        <v>148</v>
      </c>
      <c r="G4" s="18"/>
      <c r="H4" s="18">
        <v>148</v>
      </c>
      <c r="I4" s="18">
        <v>148</v>
      </c>
      <c r="J4" s="18"/>
      <c r="K4" s="18"/>
      <c r="L4" s="20">
        <f t="shared" si="0"/>
        <v>134.545454545455</v>
      </c>
      <c r="M4" s="21"/>
      <c r="N4" s="18">
        <v>269</v>
      </c>
      <c r="O4" s="22">
        <f t="shared" si="1"/>
        <v>403.545454545455</v>
      </c>
    </row>
    <row r="5" s="2" customFormat="1" ht="25" customHeight="1" spans="1:156">
      <c r="A5" s="17">
        <v>3</v>
      </c>
      <c r="B5" s="18" t="s">
        <v>24</v>
      </c>
      <c r="C5" s="19" t="s">
        <v>25</v>
      </c>
      <c r="D5" s="19" t="s">
        <v>26</v>
      </c>
      <c r="E5" s="19" t="s">
        <v>27</v>
      </c>
      <c r="F5" s="18">
        <v>140</v>
      </c>
      <c r="G5" s="18"/>
      <c r="H5" s="18">
        <v>121</v>
      </c>
      <c r="I5" s="18">
        <v>128</v>
      </c>
      <c r="J5" s="18"/>
      <c r="K5" s="18"/>
      <c r="L5" s="20">
        <f t="shared" si="0"/>
        <v>117.878787878788</v>
      </c>
      <c r="M5" s="21"/>
      <c r="N5" s="18">
        <v>275</v>
      </c>
      <c r="O5" s="22">
        <f t="shared" si="1"/>
        <v>392.878787878788</v>
      </c>
    </row>
    <row r="6" s="2" customFormat="1" ht="25" customHeight="1" spans="1:156">
      <c r="A6" s="17">
        <v>4</v>
      </c>
      <c r="B6" s="18" t="s">
        <v>28</v>
      </c>
      <c r="C6" s="19" t="s">
        <v>29</v>
      </c>
      <c r="D6" s="19" t="s">
        <v>18</v>
      </c>
      <c r="E6" s="19" t="s">
        <v>19</v>
      </c>
      <c r="F6" s="18">
        <v>140</v>
      </c>
      <c r="G6" s="18"/>
      <c r="H6" s="18">
        <v>135</v>
      </c>
      <c r="I6" s="18">
        <v>142</v>
      </c>
      <c r="J6" s="18"/>
      <c r="K6" s="18"/>
      <c r="L6" s="20">
        <f t="shared" si="0"/>
        <v>126.363636363636</v>
      </c>
      <c r="M6" s="21"/>
      <c r="N6" s="18">
        <v>260</v>
      </c>
      <c r="O6" s="22">
        <f t="shared" si="1"/>
        <v>386.363636363636</v>
      </c>
    </row>
    <row r="7" s="2" customFormat="1" ht="25" customHeight="1" spans="1:156">
      <c r="A7" s="17">
        <v>5</v>
      </c>
      <c r="B7" s="18" t="s">
        <v>30</v>
      </c>
      <c r="C7" s="19" t="s">
        <v>31</v>
      </c>
      <c r="D7" s="19" t="s">
        <v>26</v>
      </c>
      <c r="E7" s="19" t="s">
        <v>27</v>
      </c>
      <c r="F7" s="18">
        <v>145</v>
      </c>
      <c r="G7" s="18"/>
      <c r="H7" s="18">
        <v>109</v>
      </c>
      <c r="I7" s="18">
        <v>126</v>
      </c>
      <c r="J7" s="18"/>
      <c r="K7" s="18"/>
      <c r="L7" s="20">
        <f t="shared" si="0"/>
        <v>115.151515151515</v>
      </c>
      <c r="M7" s="21"/>
      <c r="N7" s="18">
        <v>271</v>
      </c>
      <c r="O7" s="22">
        <f t="shared" si="1"/>
        <v>386.151515151515</v>
      </c>
    </row>
    <row r="8" s="2" customFormat="1" ht="25" customHeight="1" spans="1:156">
      <c r="A8" s="17">
        <v>6</v>
      </c>
      <c r="B8" s="18" t="s">
        <v>32</v>
      </c>
      <c r="C8" s="19" t="s">
        <v>33</v>
      </c>
      <c r="D8" s="19" t="s">
        <v>18</v>
      </c>
      <c r="E8" s="19" t="s">
        <v>34</v>
      </c>
      <c r="F8" s="18">
        <v>135</v>
      </c>
      <c r="G8" s="18"/>
      <c r="H8" s="23">
        <v>129</v>
      </c>
      <c r="I8" s="18">
        <v>148</v>
      </c>
      <c r="J8" s="18"/>
      <c r="K8" s="18"/>
      <c r="L8" s="20">
        <f t="shared" si="0"/>
        <v>124.848484848485</v>
      </c>
      <c r="M8" s="21"/>
      <c r="N8" s="18">
        <v>260</v>
      </c>
      <c r="O8" s="22">
        <f t="shared" si="1"/>
        <v>384.848484848485</v>
      </c>
    </row>
    <row r="9" s="2" customFormat="1" ht="25" customHeight="1" spans="1:156">
      <c r="A9" s="17">
        <v>7</v>
      </c>
      <c r="B9" s="18" t="s">
        <v>35</v>
      </c>
      <c r="C9" s="19" t="s">
        <v>36</v>
      </c>
      <c r="D9" s="19" t="s">
        <v>26</v>
      </c>
      <c r="E9" s="19" t="s">
        <v>27</v>
      </c>
      <c r="F9" s="18">
        <v>115</v>
      </c>
      <c r="G9" s="18"/>
      <c r="H9" s="18">
        <v>121</v>
      </c>
      <c r="I9" s="18">
        <v>116</v>
      </c>
      <c r="J9" s="18"/>
      <c r="K9" s="18"/>
      <c r="L9" s="20">
        <f t="shared" si="0"/>
        <v>106.666666666667</v>
      </c>
      <c r="M9" s="21"/>
      <c r="N9" s="18">
        <v>278</v>
      </c>
      <c r="O9" s="22">
        <f t="shared" si="1"/>
        <v>384.666666666667</v>
      </c>
    </row>
    <row r="10" s="2" customFormat="1" ht="25" customHeight="1" spans="1:156">
      <c r="A10" s="17">
        <v>8</v>
      </c>
      <c r="B10" s="18" t="s">
        <v>37</v>
      </c>
      <c r="C10" s="19" t="s">
        <v>38</v>
      </c>
      <c r="D10" s="19" t="s">
        <v>18</v>
      </c>
      <c r="E10" s="19" t="s">
        <v>34</v>
      </c>
      <c r="F10" s="18">
        <v>125</v>
      </c>
      <c r="G10" s="18"/>
      <c r="H10" s="18">
        <v>133</v>
      </c>
      <c r="I10" s="18">
        <v>134</v>
      </c>
      <c r="J10" s="18"/>
      <c r="K10" s="18"/>
      <c r="L10" s="20">
        <f t="shared" si="0"/>
        <v>118.787878787879</v>
      </c>
      <c r="M10" s="21"/>
      <c r="N10" s="18">
        <v>265</v>
      </c>
      <c r="O10" s="22">
        <f t="shared" si="1"/>
        <v>383.787878787879</v>
      </c>
    </row>
    <row r="11" s="2" customFormat="1" ht="25" customHeight="1" spans="1:156">
      <c r="A11" s="17">
        <v>9</v>
      </c>
      <c r="B11" s="18" t="s">
        <v>39</v>
      </c>
      <c r="C11" s="19" t="s">
        <v>40</v>
      </c>
      <c r="D11" s="19" t="s">
        <v>18</v>
      </c>
      <c r="E11" s="19" t="s">
        <v>19</v>
      </c>
      <c r="F11" s="18">
        <v>140</v>
      </c>
      <c r="G11" s="18"/>
      <c r="H11" s="18">
        <v>144</v>
      </c>
      <c r="I11" s="18">
        <v>130</v>
      </c>
      <c r="J11" s="18"/>
      <c r="K11" s="18"/>
      <c r="L11" s="20">
        <f t="shared" si="0"/>
        <v>125.454545454545</v>
      </c>
      <c r="M11" s="21"/>
      <c r="N11" s="18">
        <v>258</v>
      </c>
      <c r="O11" s="22">
        <f t="shared" si="1"/>
        <v>383.454545454545</v>
      </c>
    </row>
    <row r="12" s="2" customFormat="1" ht="25" customHeight="1" spans="1:156">
      <c r="A12" s="17">
        <v>10</v>
      </c>
      <c r="B12" s="18" t="s">
        <v>41</v>
      </c>
      <c r="C12" s="19" t="s">
        <v>42</v>
      </c>
      <c r="D12" s="19" t="s">
        <v>43</v>
      </c>
      <c r="E12" s="19" t="s">
        <v>44</v>
      </c>
      <c r="F12" s="18">
        <v>140</v>
      </c>
      <c r="G12" s="18"/>
      <c r="H12" s="18">
        <v>139</v>
      </c>
      <c r="I12" s="18">
        <v>98</v>
      </c>
      <c r="J12" s="18"/>
      <c r="K12" s="18"/>
      <c r="L12" s="20">
        <f t="shared" si="0"/>
        <v>114.242424242424</v>
      </c>
      <c r="M12" s="21"/>
      <c r="N12" s="18">
        <v>269</v>
      </c>
      <c r="O12" s="22">
        <f t="shared" si="1"/>
        <v>383.242424242424</v>
      </c>
    </row>
    <row r="13" s="2" customFormat="1" ht="25" customHeight="1" spans="1:156">
      <c r="A13" s="17">
        <v>11</v>
      </c>
      <c r="B13" s="18" t="s">
        <v>45</v>
      </c>
      <c r="C13" s="19" t="s">
        <v>46</v>
      </c>
      <c r="D13" s="19" t="s">
        <v>18</v>
      </c>
      <c r="E13" s="19" t="s">
        <v>19</v>
      </c>
      <c r="F13" s="18">
        <v>125</v>
      </c>
      <c r="G13" s="18"/>
      <c r="H13" s="18">
        <v>131</v>
      </c>
      <c r="I13" s="18">
        <v>146</v>
      </c>
      <c r="J13" s="18"/>
      <c r="K13" s="18"/>
      <c r="L13" s="20">
        <f t="shared" si="0"/>
        <v>121.818181818182</v>
      </c>
      <c r="M13" s="21"/>
      <c r="N13" s="18">
        <v>260</v>
      </c>
      <c r="O13" s="22">
        <f t="shared" si="1"/>
        <v>381.818181818182</v>
      </c>
    </row>
    <row r="14" s="2" customFormat="1" ht="25" customHeight="1" spans="1:156">
      <c r="A14" s="17">
        <v>12</v>
      </c>
      <c r="B14" s="18" t="s">
        <v>47</v>
      </c>
      <c r="C14" s="19" t="s">
        <v>48</v>
      </c>
      <c r="D14" s="19" t="s">
        <v>43</v>
      </c>
      <c r="E14" s="19" t="s">
        <v>44</v>
      </c>
      <c r="F14" s="18">
        <v>140</v>
      </c>
      <c r="G14" s="18"/>
      <c r="H14" s="18">
        <v>125</v>
      </c>
      <c r="I14" s="18">
        <v>100</v>
      </c>
      <c r="J14" s="18"/>
      <c r="K14" s="18"/>
      <c r="L14" s="20">
        <f t="shared" si="0"/>
        <v>110.606060606061</v>
      </c>
      <c r="M14" s="21"/>
      <c r="N14" s="18">
        <v>269</v>
      </c>
      <c r="O14" s="22">
        <f t="shared" si="1"/>
        <v>379.606060606061</v>
      </c>
    </row>
    <row r="15" s="2" customFormat="1" ht="25" customHeight="1" spans="1:156">
      <c r="A15" s="17">
        <v>13</v>
      </c>
      <c r="B15" s="18" t="s">
        <v>49</v>
      </c>
      <c r="C15" s="19" t="s">
        <v>50</v>
      </c>
      <c r="D15" s="19" t="s">
        <v>51</v>
      </c>
      <c r="E15" s="19" t="s">
        <v>52</v>
      </c>
      <c r="F15" s="18">
        <v>86</v>
      </c>
      <c r="G15" s="18">
        <v>83</v>
      </c>
      <c r="H15" s="18">
        <v>88</v>
      </c>
      <c r="I15" s="23"/>
      <c r="J15" s="18">
        <v>100</v>
      </c>
      <c r="K15" s="18"/>
      <c r="L15" s="20">
        <f t="shared" si="0"/>
        <v>108.181818181818</v>
      </c>
      <c r="M15" s="21">
        <v>270</v>
      </c>
      <c r="N15" s="18"/>
      <c r="O15" s="22">
        <f>SUM(L15:M15)</f>
        <v>378.181818181818</v>
      </c>
    </row>
    <row r="16" s="2" customFormat="1" ht="25" customHeight="1" spans="1:156">
      <c r="A16" s="17">
        <v>14</v>
      </c>
      <c r="B16" s="18" t="s">
        <v>53</v>
      </c>
      <c r="C16" s="19" t="s">
        <v>54</v>
      </c>
      <c r="D16" s="19" t="s">
        <v>26</v>
      </c>
      <c r="E16" s="19" t="s">
        <v>27</v>
      </c>
      <c r="F16" s="18">
        <v>135</v>
      </c>
      <c r="G16" s="18"/>
      <c r="H16" s="18">
        <v>113</v>
      </c>
      <c r="I16" s="18">
        <v>130</v>
      </c>
      <c r="J16" s="18"/>
      <c r="K16" s="18"/>
      <c r="L16" s="20">
        <f t="shared" si="0"/>
        <v>114.545454545455</v>
      </c>
      <c r="M16" s="21"/>
      <c r="N16" s="18">
        <v>263</v>
      </c>
      <c r="O16" s="22">
        <f t="shared" ref="O16:O32" si="2">SUM(L16:N16)</f>
        <v>377.545454545455</v>
      </c>
    </row>
    <row r="17" s="2" customFormat="1" ht="25" customHeight="1" spans="1:15">
      <c r="A17" s="17">
        <v>15</v>
      </c>
      <c r="B17" s="18" t="s">
        <v>55</v>
      </c>
      <c r="C17" s="19" t="s">
        <v>56</v>
      </c>
      <c r="D17" s="19" t="s">
        <v>43</v>
      </c>
      <c r="E17" s="19" t="s">
        <v>44</v>
      </c>
      <c r="F17" s="18">
        <v>140</v>
      </c>
      <c r="G17" s="18"/>
      <c r="H17" s="18">
        <v>137</v>
      </c>
      <c r="I17" s="18">
        <v>110</v>
      </c>
      <c r="J17" s="18"/>
      <c r="K17" s="18"/>
      <c r="L17" s="20">
        <f t="shared" si="0"/>
        <v>117.272727272727</v>
      </c>
      <c r="M17" s="21"/>
      <c r="N17" s="18">
        <v>260</v>
      </c>
      <c r="O17" s="22">
        <f t="shared" si="2"/>
        <v>377.272727272727</v>
      </c>
    </row>
    <row r="18" s="2" customFormat="1" ht="25" customHeight="1" spans="1:15">
      <c r="A18" s="17">
        <v>16</v>
      </c>
      <c r="B18" s="18" t="s">
        <v>57</v>
      </c>
      <c r="C18" s="19" t="s">
        <v>58</v>
      </c>
      <c r="D18" s="19" t="s">
        <v>59</v>
      </c>
      <c r="E18" s="19" t="s">
        <v>60</v>
      </c>
      <c r="F18" s="18">
        <v>135</v>
      </c>
      <c r="G18" s="18"/>
      <c r="H18" s="18">
        <v>112</v>
      </c>
      <c r="I18" s="18">
        <v>123</v>
      </c>
      <c r="J18" s="18"/>
      <c r="K18" s="18"/>
      <c r="L18" s="20">
        <f t="shared" si="0"/>
        <v>112.121212121212</v>
      </c>
      <c r="M18" s="21"/>
      <c r="N18" s="18">
        <v>265</v>
      </c>
      <c r="O18" s="22">
        <f t="shared" si="2"/>
        <v>377.121212121212</v>
      </c>
    </row>
    <row r="19" s="2" customFormat="1" ht="25" customHeight="1" spans="1:15">
      <c r="A19" s="17">
        <v>17</v>
      </c>
      <c r="B19" s="18" t="s">
        <v>61</v>
      </c>
      <c r="C19" s="19" t="s">
        <v>62</v>
      </c>
      <c r="D19" s="19" t="s">
        <v>43</v>
      </c>
      <c r="E19" s="19" t="s">
        <v>44</v>
      </c>
      <c r="F19" s="18">
        <v>105</v>
      </c>
      <c r="G19" s="18"/>
      <c r="H19" s="18">
        <v>103</v>
      </c>
      <c r="I19" s="18">
        <v>146</v>
      </c>
      <c r="J19" s="18"/>
      <c r="K19" s="18"/>
      <c r="L19" s="20">
        <f t="shared" si="0"/>
        <v>107.272727272727</v>
      </c>
      <c r="M19" s="21"/>
      <c r="N19" s="18">
        <v>269</v>
      </c>
      <c r="O19" s="22">
        <f t="shared" si="2"/>
        <v>376.272727272727</v>
      </c>
    </row>
    <row r="20" s="2" customFormat="1" ht="25" customHeight="1" spans="1:15">
      <c r="A20" s="17">
        <v>18</v>
      </c>
      <c r="B20" s="18" t="s">
        <v>63</v>
      </c>
      <c r="C20" s="19" t="s">
        <v>64</v>
      </c>
      <c r="D20" s="19" t="s">
        <v>22</v>
      </c>
      <c r="E20" s="19" t="s">
        <v>65</v>
      </c>
      <c r="F20" s="18">
        <v>120</v>
      </c>
      <c r="G20" s="18"/>
      <c r="H20" s="18">
        <v>126</v>
      </c>
      <c r="I20" s="18">
        <v>122</v>
      </c>
      <c r="J20" s="18"/>
      <c r="K20" s="18"/>
      <c r="L20" s="20">
        <f t="shared" si="0"/>
        <v>111.515151515152</v>
      </c>
      <c r="M20" s="21"/>
      <c r="N20" s="18">
        <v>262</v>
      </c>
      <c r="O20" s="22">
        <f t="shared" si="2"/>
        <v>373.515151515152</v>
      </c>
    </row>
    <row r="21" s="2" customFormat="1" ht="25" customHeight="1" spans="1:15">
      <c r="A21" s="17">
        <v>19</v>
      </c>
      <c r="B21" s="18" t="s">
        <v>66</v>
      </c>
      <c r="C21" s="19" t="s">
        <v>67</v>
      </c>
      <c r="D21" s="19" t="s">
        <v>18</v>
      </c>
      <c r="E21" s="19" t="s">
        <v>19</v>
      </c>
      <c r="F21" s="18">
        <v>130</v>
      </c>
      <c r="G21" s="18"/>
      <c r="H21" s="18">
        <v>127</v>
      </c>
      <c r="I21" s="18">
        <v>148</v>
      </c>
      <c r="J21" s="18"/>
      <c r="K21" s="18"/>
      <c r="L21" s="20">
        <f t="shared" si="0"/>
        <v>122.727272727273</v>
      </c>
      <c r="M21" s="21"/>
      <c r="N21" s="18">
        <v>250</v>
      </c>
      <c r="O21" s="22">
        <f t="shared" si="2"/>
        <v>372.727272727273</v>
      </c>
    </row>
    <row r="22" s="2" customFormat="1" ht="25" customHeight="1" spans="1:15">
      <c r="A22" s="17">
        <v>20</v>
      </c>
      <c r="B22" s="18" t="s">
        <v>68</v>
      </c>
      <c r="C22" s="19" t="s">
        <v>69</v>
      </c>
      <c r="D22" s="19" t="s">
        <v>18</v>
      </c>
      <c r="E22" s="19" t="s">
        <v>34</v>
      </c>
      <c r="F22" s="18">
        <v>120</v>
      </c>
      <c r="G22" s="18"/>
      <c r="H22" s="18">
        <v>125</v>
      </c>
      <c r="I22" s="18">
        <v>92</v>
      </c>
      <c r="J22" s="18"/>
      <c r="K22" s="18"/>
      <c r="L22" s="20">
        <f t="shared" si="0"/>
        <v>102.121212121212</v>
      </c>
      <c r="M22" s="21"/>
      <c r="N22" s="18">
        <v>270</v>
      </c>
      <c r="O22" s="22">
        <f t="shared" si="2"/>
        <v>372.121212121212</v>
      </c>
    </row>
    <row r="23" s="2" customFormat="1" ht="25" customHeight="1" spans="1:15">
      <c r="A23" s="17">
        <v>21</v>
      </c>
      <c r="B23" s="18" t="s">
        <v>70</v>
      </c>
      <c r="C23" s="19" t="s">
        <v>71</v>
      </c>
      <c r="D23" s="19" t="s">
        <v>72</v>
      </c>
      <c r="E23" s="19" t="s">
        <v>73</v>
      </c>
      <c r="F23" s="18">
        <v>122</v>
      </c>
      <c r="G23" s="18"/>
      <c r="H23" s="18">
        <v>104</v>
      </c>
      <c r="I23" s="18">
        <v>126</v>
      </c>
      <c r="J23" s="18"/>
      <c r="K23" s="18"/>
      <c r="L23" s="20">
        <f t="shared" si="0"/>
        <v>106.666666666667</v>
      </c>
      <c r="M23" s="21"/>
      <c r="N23" s="18">
        <v>265</v>
      </c>
      <c r="O23" s="22">
        <f t="shared" si="2"/>
        <v>371.666666666667</v>
      </c>
    </row>
    <row r="24" s="2" customFormat="1" ht="25" customHeight="1" spans="1:15">
      <c r="A24" s="17">
        <v>22</v>
      </c>
      <c r="B24" s="18" t="s">
        <v>74</v>
      </c>
      <c r="C24" s="19" t="s">
        <v>75</v>
      </c>
      <c r="D24" s="19" t="s">
        <v>18</v>
      </c>
      <c r="E24" s="19" t="s">
        <v>19</v>
      </c>
      <c r="F24" s="18">
        <v>109</v>
      </c>
      <c r="G24" s="18"/>
      <c r="H24" s="18">
        <v>132</v>
      </c>
      <c r="I24" s="18">
        <v>126</v>
      </c>
      <c r="J24" s="18"/>
      <c r="K24" s="18"/>
      <c r="L24" s="20">
        <f t="shared" si="0"/>
        <v>111.212121212121</v>
      </c>
      <c r="M24" s="21"/>
      <c r="N24" s="18">
        <v>260</v>
      </c>
      <c r="O24" s="22">
        <f t="shared" si="2"/>
        <v>371.212121212121</v>
      </c>
    </row>
    <row r="25" s="2" customFormat="1" ht="25" customHeight="1" spans="1:15">
      <c r="A25" s="17">
        <v>23</v>
      </c>
      <c r="B25" s="18" t="s">
        <v>76</v>
      </c>
      <c r="C25" s="19" t="s">
        <v>77</v>
      </c>
      <c r="D25" s="19" t="s">
        <v>22</v>
      </c>
      <c r="E25" s="19" t="s">
        <v>65</v>
      </c>
      <c r="F25" s="18">
        <v>148</v>
      </c>
      <c r="G25" s="18"/>
      <c r="H25" s="18">
        <v>142</v>
      </c>
      <c r="I25" s="18">
        <v>126</v>
      </c>
      <c r="J25" s="18"/>
      <c r="K25" s="18"/>
      <c r="L25" s="20">
        <f t="shared" si="0"/>
        <v>126.060606060606</v>
      </c>
      <c r="M25" s="21"/>
      <c r="N25" s="18">
        <v>243</v>
      </c>
      <c r="O25" s="22">
        <f t="shared" si="2"/>
        <v>369.060606060606</v>
      </c>
    </row>
    <row r="26" s="2" customFormat="1" ht="25" customHeight="1" spans="1:15">
      <c r="A26" s="17">
        <v>24</v>
      </c>
      <c r="B26" s="18" t="s">
        <v>78</v>
      </c>
      <c r="C26" s="19" t="s">
        <v>79</v>
      </c>
      <c r="D26" s="19" t="s">
        <v>18</v>
      </c>
      <c r="E26" s="19" t="s">
        <v>19</v>
      </c>
      <c r="F26" s="18">
        <v>99</v>
      </c>
      <c r="G26" s="18"/>
      <c r="H26" s="18">
        <v>123</v>
      </c>
      <c r="I26" s="18">
        <v>120</v>
      </c>
      <c r="J26" s="18"/>
      <c r="K26" s="18"/>
      <c r="L26" s="20">
        <f t="shared" si="0"/>
        <v>103.636363636364</v>
      </c>
      <c r="M26" s="21"/>
      <c r="N26" s="18">
        <v>265</v>
      </c>
      <c r="O26" s="22">
        <f t="shared" si="2"/>
        <v>368.636363636364</v>
      </c>
    </row>
    <row r="27" s="2" customFormat="1" ht="25" customHeight="1" spans="1:15">
      <c r="A27" s="17">
        <v>25</v>
      </c>
      <c r="B27" s="18" t="s">
        <v>80</v>
      </c>
      <c r="C27" s="19" t="s">
        <v>81</v>
      </c>
      <c r="D27" s="19" t="s">
        <v>43</v>
      </c>
      <c r="E27" s="19" t="s">
        <v>44</v>
      </c>
      <c r="F27" s="18">
        <v>115</v>
      </c>
      <c r="G27" s="18"/>
      <c r="H27" s="18">
        <v>125</v>
      </c>
      <c r="I27" s="18">
        <v>102</v>
      </c>
      <c r="J27" s="18"/>
      <c r="K27" s="18"/>
      <c r="L27" s="20">
        <f t="shared" si="0"/>
        <v>103.636363636364</v>
      </c>
      <c r="M27" s="21"/>
      <c r="N27" s="18">
        <v>265</v>
      </c>
      <c r="O27" s="22">
        <f t="shared" si="2"/>
        <v>368.636363636364</v>
      </c>
    </row>
    <row r="28" s="2" customFormat="1" ht="25" customHeight="1" spans="1:15">
      <c r="A28" s="17">
        <v>26</v>
      </c>
      <c r="B28" s="18" t="s">
        <v>82</v>
      </c>
      <c r="C28" s="19" t="s">
        <v>83</v>
      </c>
      <c r="D28" s="19" t="s">
        <v>72</v>
      </c>
      <c r="E28" s="19" t="s">
        <v>73</v>
      </c>
      <c r="F28" s="18">
        <v>140</v>
      </c>
      <c r="G28" s="18"/>
      <c r="H28" s="18">
        <v>48</v>
      </c>
      <c r="I28" s="18">
        <v>127</v>
      </c>
      <c r="J28" s="18"/>
      <c r="K28" s="18"/>
      <c r="L28" s="20">
        <f t="shared" si="0"/>
        <v>95.4545454545455</v>
      </c>
      <c r="M28" s="21"/>
      <c r="N28" s="18">
        <v>273</v>
      </c>
      <c r="O28" s="22">
        <f t="shared" si="2"/>
        <v>368.454545454545</v>
      </c>
    </row>
    <row r="29" s="2" customFormat="1" ht="25" customHeight="1" spans="1:15">
      <c r="A29" s="17">
        <v>27</v>
      </c>
      <c r="B29" s="18" t="s">
        <v>84</v>
      </c>
      <c r="C29" s="19" t="s">
        <v>85</v>
      </c>
      <c r="D29" s="19" t="s">
        <v>22</v>
      </c>
      <c r="E29" s="19" t="s">
        <v>23</v>
      </c>
      <c r="F29" s="18">
        <v>145</v>
      </c>
      <c r="G29" s="18"/>
      <c r="H29" s="18">
        <v>142</v>
      </c>
      <c r="I29" s="18">
        <v>130</v>
      </c>
      <c r="J29" s="18"/>
      <c r="K29" s="18"/>
      <c r="L29" s="20">
        <f t="shared" si="0"/>
        <v>126.363636363636</v>
      </c>
      <c r="M29" s="21"/>
      <c r="N29" s="18">
        <v>242</v>
      </c>
      <c r="O29" s="22">
        <f t="shared" si="2"/>
        <v>368.363636363636</v>
      </c>
    </row>
    <row r="30" s="2" customFormat="1" ht="25" customHeight="1" spans="1:15">
      <c r="A30" s="17">
        <v>28</v>
      </c>
      <c r="B30" s="18" t="s">
        <v>86</v>
      </c>
      <c r="C30" s="19" t="s">
        <v>87</v>
      </c>
      <c r="D30" s="19" t="s">
        <v>18</v>
      </c>
      <c r="E30" s="19" t="s">
        <v>19</v>
      </c>
      <c r="F30" s="18">
        <v>120</v>
      </c>
      <c r="G30" s="18"/>
      <c r="H30" s="18">
        <v>130</v>
      </c>
      <c r="I30" s="23">
        <v>118</v>
      </c>
      <c r="J30" s="18"/>
      <c r="K30" s="18"/>
      <c r="L30" s="20">
        <f t="shared" si="0"/>
        <v>111.515151515152</v>
      </c>
      <c r="M30" s="21"/>
      <c r="N30" s="18">
        <v>255</v>
      </c>
      <c r="O30" s="22">
        <f t="shared" si="2"/>
        <v>366.515151515152</v>
      </c>
    </row>
    <row r="31" s="2" customFormat="1" ht="25" customHeight="1" spans="1:15">
      <c r="A31" s="17">
        <v>29</v>
      </c>
      <c r="B31" s="18" t="s">
        <v>88</v>
      </c>
      <c r="C31" s="19" t="s">
        <v>89</v>
      </c>
      <c r="D31" s="19" t="s">
        <v>18</v>
      </c>
      <c r="E31" s="19" t="s">
        <v>34</v>
      </c>
      <c r="F31" s="18">
        <v>145</v>
      </c>
      <c r="G31" s="18"/>
      <c r="H31" s="18">
        <v>135</v>
      </c>
      <c r="I31" s="18">
        <v>88</v>
      </c>
      <c r="J31" s="18"/>
      <c r="K31" s="18"/>
      <c r="L31" s="20">
        <f t="shared" si="0"/>
        <v>111.515151515152</v>
      </c>
      <c r="M31" s="21"/>
      <c r="N31" s="18">
        <v>255</v>
      </c>
      <c r="O31" s="22">
        <f t="shared" si="2"/>
        <v>366.515151515152</v>
      </c>
    </row>
    <row r="32" s="2" customFormat="1" ht="25" customHeight="1" spans="1:15">
      <c r="A32" s="17">
        <v>30</v>
      </c>
      <c r="B32" s="18" t="s">
        <v>90</v>
      </c>
      <c r="C32" s="19" t="s">
        <v>91</v>
      </c>
      <c r="D32" s="19" t="s">
        <v>18</v>
      </c>
      <c r="E32" s="19" t="s">
        <v>34</v>
      </c>
      <c r="F32" s="18">
        <v>130</v>
      </c>
      <c r="G32" s="18"/>
      <c r="H32" s="18">
        <v>126</v>
      </c>
      <c r="I32" s="18">
        <v>118</v>
      </c>
      <c r="J32" s="18"/>
      <c r="K32" s="18"/>
      <c r="L32" s="20">
        <f t="shared" si="0"/>
        <v>113.333333333333</v>
      </c>
      <c r="M32" s="21"/>
      <c r="N32" s="18">
        <v>253</v>
      </c>
      <c r="O32" s="22">
        <f t="shared" si="2"/>
        <v>366.333333333333</v>
      </c>
    </row>
    <row r="33" s="2" customFormat="1" ht="25" customHeight="1" spans="1:15">
      <c r="A33" s="17">
        <v>31</v>
      </c>
      <c r="B33" s="18" t="s">
        <v>92</v>
      </c>
      <c r="C33" s="19" t="s">
        <v>93</v>
      </c>
      <c r="D33" s="19" t="s">
        <v>51</v>
      </c>
      <c r="E33" s="19" t="s">
        <v>73</v>
      </c>
      <c r="F33" s="18">
        <v>96</v>
      </c>
      <c r="G33" s="18">
        <v>90</v>
      </c>
      <c r="H33" s="18">
        <v>67</v>
      </c>
      <c r="I33" s="18"/>
      <c r="J33" s="18">
        <v>81</v>
      </c>
      <c r="K33" s="18"/>
      <c r="L33" s="20">
        <f t="shared" si="0"/>
        <v>101.212121212121</v>
      </c>
      <c r="M33" s="21">
        <v>265</v>
      </c>
      <c r="N33" s="18"/>
      <c r="O33" s="22">
        <f t="shared" ref="O33:O37" si="3">SUM(L33:M33)</f>
        <v>366.212121212121</v>
      </c>
    </row>
    <row r="34" s="2" customFormat="1" ht="25" customHeight="1" spans="1:15">
      <c r="A34" s="17">
        <v>32</v>
      </c>
      <c r="B34" s="18" t="s">
        <v>94</v>
      </c>
      <c r="C34" s="19" t="s">
        <v>95</v>
      </c>
      <c r="D34" s="19" t="s">
        <v>51</v>
      </c>
      <c r="E34" s="19" t="s">
        <v>19</v>
      </c>
      <c r="F34" s="18">
        <v>91</v>
      </c>
      <c r="G34" s="18">
        <v>92</v>
      </c>
      <c r="H34" s="18">
        <v>90</v>
      </c>
      <c r="I34" s="18"/>
      <c r="J34" s="18">
        <v>82</v>
      </c>
      <c r="K34" s="18"/>
      <c r="L34" s="20">
        <f t="shared" si="0"/>
        <v>107.575757575758</v>
      </c>
      <c r="M34" s="21">
        <v>256</v>
      </c>
      <c r="N34" s="18"/>
      <c r="O34" s="22">
        <f t="shared" si="3"/>
        <v>363.575757575758</v>
      </c>
    </row>
    <row r="35" s="2" customFormat="1" ht="25" customHeight="1" spans="1:15">
      <c r="A35" s="17">
        <v>33</v>
      </c>
      <c r="B35" s="18" t="s">
        <v>96</v>
      </c>
      <c r="C35" s="19" t="s">
        <v>97</v>
      </c>
      <c r="D35" s="19" t="s">
        <v>26</v>
      </c>
      <c r="E35" s="19" t="s">
        <v>27</v>
      </c>
      <c r="F35" s="18">
        <v>140</v>
      </c>
      <c r="G35" s="18"/>
      <c r="H35" s="18">
        <v>121</v>
      </c>
      <c r="I35" s="18">
        <v>103</v>
      </c>
      <c r="J35" s="18"/>
      <c r="K35" s="18"/>
      <c r="L35" s="20">
        <f t="shared" si="0"/>
        <v>110.30303030303</v>
      </c>
      <c r="M35" s="21"/>
      <c r="N35" s="18">
        <v>253</v>
      </c>
      <c r="O35" s="22">
        <f t="shared" ref="O35:O53" si="4">SUM(L35:N35)</f>
        <v>363.30303030303</v>
      </c>
    </row>
    <row r="36" s="2" customFormat="1" ht="25" customHeight="1" spans="1:15">
      <c r="A36" s="17">
        <v>34</v>
      </c>
      <c r="B36" s="18" t="s">
        <v>98</v>
      </c>
      <c r="C36" s="19" t="s">
        <v>99</v>
      </c>
      <c r="D36" s="19" t="s">
        <v>18</v>
      </c>
      <c r="E36" s="19" t="s">
        <v>19</v>
      </c>
      <c r="F36" s="18">
        <v>130</v>
      </c>
      <c r="G36" s="18"/>
      <c r="H36" s="18">
        <v>130</v>
      </c>
      <c r="I36" s="23">
        <v>146</v>
      </c>
      <c r="J36" s="18"/>
      <c r="K36" s="18"/>
      <c r="L36" s="20">
        <f t="shared" si="0"/>
        <v>123.030303030303</v>
      </c>
      <c r="M36" s="21"/>
      <c r="N36" s="18">
        <v>240</v>
      </c>
      <c r="O36" s="22">
        <f t="shared" si="4"/>
        <v>363.030303030303</v>
      </c>
    </row>
    <row r="37" s="2" customFormat="1" ht="25" customHeight="1" spans="1:15">
      <c r="A37" s="17">
        <v>35</v>
      </c>
      <c r="B37" s="18" t="s">
        <v>100</v>
      </c>
      <c r="C37" s="19" t="s">
        <v>101</v>
      </c>
      <c r="D37" s="19" t="s">
        <v>51</v>
      </c>
      <c r="E37" s="19" t="s">
        <v>19</v>
      </c>
      <c r="F37" s="18">
        <v>63</v>
      </c>
      <c r="G37" s="18">
        <v>81</v>
      </c>
      <c r="H37" s="18">
        <v>83</v>
      </c>
      <c r="I37" s="18"/>
      <c r="J37" s="18">
        <v>100</v>
      </c>
      <c r="K37" s="18"/>
      <c r="L37" s="20">
        <f t="shared" si="0"/>
        <v>99.0909090909091</v>
      </c>
      <c r="M37" s="21">
        <v>263</v>
      </c>
      <c r="N37" s="18"/>
      <c r="O37" s="22">
        <f t="shared" si="3"/>
        <v>362.090909090909</v>
      </c>
    </row>
    <row r="38" s="2" customFormat="1" ht="25" customHeight="1" spans="1:15">
      <c r="A38" s="17">
        <v>36</v>
      </c>
      <c r="B38" s="18" t="s">
        <v>102</v>
      </c>
      <c r="C38" s="19" t="s">
        <v>103</v>
      </c>
      <c r="D38" s="19" t="s">
        <v>22</v>
      </c>
      <c r="E38" s="19" t="s">
        <v>65</v>
      </c>
      <c r="F38" s="18">
        <v>140</v>
      </c>
      <c r="G38" s="18"/>
      <c r="H38" s="18">
        <v>146</v>
      </c>
      <c r="I38" s="18">
        <v>134</v>
      </c>
      <c r="J38" s="18"/>
      <c r="K38" s="18"/>
      <c r="L38" s="20">
        <f t="shared" si="0"/>
        <v>127.272727272727</v>
      </c>
      <c r="M38" s="21"/>
      <c r="N38" s="18">
        <v>234</v>
      </c>
      <c r="O38" s="22">
        <f t="shared" si="4"/>
        <v>361.272727272727</v>
      </c>
    </row>
    <row r="39" s="2" customFormat="1" ht="25" customHeight="1" spans="1:15">
      <c r="A39" s="17">
        <v>37</v>
      </c>
      <c r="B39" s="18" t="s">
        <v>104</v>
      </c>
      <c r="C39" s="19" t="s">
        <v>105</v>
      </c>
      <c r="D39" s="19" t="s">
        <v>22</v>
      </c>
      <c r="E39" s="19" t="s">
        <v>23</v>
      </c>
      <c r="F39" s="18">
        <v>135</v>
      </c>
      <c r="G39" s="18"/>
      <c r="H39" s="18">
        <v>141</v>
      </c>
      <c r="I39" s="18">
        <v>138</v>
      </c>
      <c r="J39" s="18"/>
      <c r="K39" s="18"/>
      <c r="L39" s="20">
        <f t="shared" si="0"/>
        <v>125.454545454545</v>
      </c>
      <c r="M39" s="21"/>
      <c r="N39" s="18">
        <v>235</v>
      </c>
      <c r="O39" s="22">
        <f t="shared" si="4"/>
        <v>360.454545454545</v>
      </c>
    </row>
    <row r="40" s="2" customFormat="1" ht="25" customHeight="1" spans="1:15">
      <c r="A40" s="17">
        <v>38</v>
      </c>
      <c r="B40" s="18" t="s">
        <v>106</v>
      </c>
      <c r="C40" s="19" t="s">
        <v>107</v>
      </c>
      <c r="D40" s="19" t="s">
        <v>22</v>
      </c>
      <c r="E40" s="19" t="s">
        <v>65</v>
      </c>
      <c r="F40" s="18">
        <v>135</v>
      </c>
      <c r="G40" s="18"/>
      <c r="H40" s="18">
        <v>111</v>
      </c>
      <c r="I40" s="18">
        <v>138</v>
      </c>
      <c r="J40" s="18"/>
      <c r="K40" s="18"/>
      <c r="L40" s="20">
        <f t="shared" si="0"/>
        <v>116.363636363636</v>
      </c>
      <c r="M40" s="21"/>
      <c r="N40" s="18">
        <v>244</v>
      </c>
      <c r="O40" s="22">
        <f t="shared" si="4"/>
        <v>360.363636363636</v>
      </c>
    </row>
    <row r="41" s="2" customFormat="1" ht="25" customHeight="1" spans="1:15">
      <c r="A41" s="17">
        <v>39</v>
      </c>
      <c r="B41" s="18" t="s">
        <v>108</v>
      </c>
      <c r="C41" s="19" t="s">
        <v>109</v>
      </c>
      <c r="D41" s="19" t="s">
        <v>22</v>
      </c>
      <c r="E41" s="19" t="s">
        <v>23</v>
      </c>
      <c r="F41" s="18">
        <v>135</v>
      </c>
      <c r="G41" s="18"/>
      <c r="H41" s="18">
        <v>128</v>
      </c>
      <c r="I41" s="18">
        <v>134</v>
      </c>
      <c r="J41" s="18"/>
      <c r="K41" s="18"/>
      <c r="L41" s="20">
        <f t="shared" si="0"/>
        <v>120.30303030303</v>
      </c>
      <c r="M41" s="21"/>
      <c r="N41" s="18">
        <v>240</v>
      </c>
      <c r="O41" s="22">
        <f t="shared" si="4"/>
        <v>360.30303030303</v>
      </c>
    </row>
    <row r="42" s="2" customFormat="1" ht="25" customHeight="1" spans="1:15">
      <c r="A42" s="17">
        <v>40</v>
      </c>
      <c r="B42" s="18" t="s">
        <v>110</v>
      </c>
      <c r="C42" s="19" t="s">
        <v>111</v>
      </c>
      <c r="D42" s="19" t="s">
        <v>72</v>
      </c>
      <c r="E42" s="19" t="s">
        <v>73</v>
      </c>
      <c r="F42" s="18">
        <v>140</v>
      </c>
      <c r="G42" s="18"/>
      <c r="H42" s="18">
        <v>54</v>
      </c>
      <c r="I42" s="18">
        <v>127</v>
      </c>
      <c r="J42" s="18"/>
      <c r="K42" s="18"/>
      <c r="L42" s="20">
        <f t="shared" si="0"/>
        <v>97.2727272727273</v>
      </c>
      <c r="M42" s="21"/>
      <c r="N42" s="18">
        <v>263</v>
      </c>
      <c r="O42" s="22">
        <f t="shared" si="4"/>
        <v>360.272727272727</v>
      </c>
    </row>
    <row r="43" s="2" customFormat="1" ht="25" customHeight="1" spans="1:15">
      <c r="A43" s="17">
        <v>41</v>
      </c>
      <c r="B43" s="18" t="s">
        <v>112</v>
      </c>
      <c r="C43" s="19" t="s">
        <v>113</v>
      </c>
      <c r="D43" s="19" t="s">
        <v>26</v>
      </c>
      <c r="E43" s="19" t="s">
        <v>27</v>
      </c>
      <c r="F43" s="18">
        <v>110</v>
      </c>
      <c r="G43" s="18"/>
      <c r="H43" s="18">
        <v>132</v>
      </c>
      <c r="I43" s="18">
        <v>138</v>
      </c>
      <c r="J43" s="18"/>
      <c r="K43" s="18"/>
      <c r="L43" s="20">
        <f t="shared" si="0"/>
        <v>115.151515151515</v>
      </c>
      <c r="M43" s="21"/>
      <c r="N43" s="18">
        <v>245</v>
      </c>
      <c r="O43" s="22">
        <f t="shared" si="4"/>
        <v>360.151515151515</v>
      </c>
    </row>
    <row r="44" s="2" customFormat="1" ht="25" customHeight="1" spans="1:15">
      <c r="A44" s="17">
        <v>42</v>
      </c>
      <c r="B44" s="18" t="s">
        <v>114</v>
      </c>
      <c r="C44" s="19" t="s">
        <v>115</v>
      </c>
      <c r="D44" s="19" t="s">
        <v>26</v>
      </c>
      <c r="E44" s="19" t="s">
        <v>27</v>
      </c>
      <c r="F44" s="18">
        <v>92</v>
      </c>
      <c r="G44" s="18"/>
      <c r="H44" s="18">
        <v>121</v>
      </c>
      <c r="I44" s="18">
        <v>100</v>
      </c>
      <c r="J44" s="18"/>
      <c r="K44" s="18"/>
      <c r="L44" s="20">
        <f t="shared" si="0"/>
        <v>94.8484848484849</v>
      </c>
      <c r="M44" s="21"/>
      <c r="N44" s="18">
        <v>265</v>
      </c>
      <c r="O44" s="22">
        <f t="shared" si="4"/>
        <v>359.848484848485</v>
      </c>
    </row>
    <row r="45" s="2" customFormat="1" ht="25" customHeight="1" spans="1:15">
      <c r="A45" s="17">
        <v>43</v>
      </c>
      <c r="B45" s="18" t="s">
        <v>116</v>
      </c>
      <c r="C45" s="19" t="s">
        <v>117</v>
      </c>
      <c r="D45" s="19" t="s">
        <v>72</v>
      </c>
      <c r="E45" s="19" t="s">
        <v>73</v>
      </c>
      <c r="F45" s="18">
        <v>135</v>
      </c>
      <c r="G45" s="18"/>
      <c r="H45" s="18">
        <v>48</v>
      </c>
      <c r="I45" s="18">
        <v>120</v>
      </c>
      <c r="J45" s="18"/>
      <c r="K45" s="18"/>
      <c r="L45" s="20">
        <f t="shared" si="0"/>
        <v>91.8181818181818</v>
      </c>
      <c r="M45" s="21"/>
      <c r="N45" s="18">
        <v>268</v>
      </c>
      <c r="O45" s="22">
        <f t="shared" si="4"/>
        <v>359.818181818182</v>
      </c>
    </row>
    <row r="46" s="2" customFormat="1" ht="25" customHeight="1" spans="1:15">
      <c r="A46" s="17">
        <v>44</v>
      </c>
      <c r="B46" s="18" t="s">
        <v>118</v>
      </c>
      <c r="C46" s="19" t="s">
        <v>119</v>
      </c>
      <c r="D46" s="19" t="s">
        <v>22</v>
      </c>
      <c r="E46" s="19" t="s">
        <v>65</v>
      </c>
      <c r="F46" s="18">
        <v>130</v>
      </c>
      <c r="G46" s="18"/>
      <c r="H46" s="18">
        <v>128</v>
      </c>
      <c r="I46" s="18">
        <v>138</v>
      </c>
      <c r="J46" s="18"/>
      <c r="K46" s="18"/>
      <c r="L46" s="20">
        <f t="shared" si="0"/>
        <v>120</v>
      </c>
      <c r="M46" s="21"/>
      <c r="N46" s="18">
        <v>239</v>
      </c>
      <c r="O46" s="22">
        <f t="shared" si="4"/>
        <v>359</v>
      </c>
    </row>
    <row r="47" s="2" customFormat="1" ht="25" customHeight="1" spans="1:15">
      <c r="A47" s="17">
        <v>45</v>
      </c>
      <c r="B47" s="18" t="s">
        <v>120</v>
      </c>
      <c r="C47" s="19" t="s">
        <v>121</v>
      </c>
      <c r="D47" s="19" t="s">
        <v>18</v>
      </c>
      <c r="E47" s="19" t="s">
        <v>34</v>
      </c>
      <c r="F47" s="18">
        <v>140</v>
      </c>
      <c r="G47" s="18"/>
      <c r="H47" s="18">
        <v>127</v>
      </c>
      <c r="I47" s="18">
        <v>142</v>
      </c>
      <c r="J47" s="18"/>
      <c r="K47" s="18"/>
      <c r="L47" s="20">
        <f t="shared" si="0"/>
        <v>123.939393939394</v>
      </c>
      <c r="M47" s="21"/>
      <c r="N47" s="18">
        <v>235</v>
      </c>
      <c r="O47" s="22">
        <f t="shared" si="4"/>
        <v>358.939393939394</v>
      </c>
    </row>
    <row r="48" s="2" customFormat="1" ht="25" customHeight="1" spans="1:15">
      <c r="A48" s="17">
        <v>46</v>
      </c>
      <c r="B48" s="18" t="s">
        <v>122</v>
      </c>
      <c r="C48" s="19" t="s">
        <v>123</v>
      </c>
      <c r="D48" s="19" t="s">
        <v>26</v>
      </c>
      <c r="E48" s="19" t="s">
        <v>27</v>
      </c>
      <c r="F48" s="18">
        <v>124</v>
      </c>
      <c r="G48" s="18"/>
      <c r="H48" s="18">
        <v>133</v>
      </c>
      <c r="I48" s="18">
        <v>122</v>
      </c>
      <c r="J48" s="18"/>
      <c r="K48" s="18"/>
      <c r="L48" s="20">
        <f t="shared" si="0"/>
        <v>114.848484848485</v>
      </c>
      <c r="M48" s="21"/>
      <c r="N48" s="18">
        <v>244</v>
      </c>
      <c r="O48" s="22">
        <f t="shared" si="4"/>
        <v>358.848484848485</v>
      </c>
    </row>
    <row r="49" s="2" customFormat="1" ht="25" customHeight="1" spans="1:15">
      <c r="A49" s="17">
        <v>47</v>
      </c>
      <c r="B49" s="18" t="s">
        <v>124</v>
      </c>
      <c r="C49" s="19" t="s">
        <v>125</v>
      </c>
      <c r="D49" s="19" t="s">
        <v>18</v>
      </c>
      <c r="E49" s="19" t="s">
        <v>19</v>
      </c>
      <c r="F49" s="18">
        <v>143</v>
      </c>
      <c r="G49" s="18"/>
      <c r="H49" s="18">
        <v>112</v>
      </c>
      <c r="I49" s="18">
        <v>120</v>
      </c>
      <c r="J49" s="18"/>
      <c r="K49" s="18"/>
      <c r="L49" s="20">
        <f t="shared" si="0"/>
        <v>113.636363636364</v>
      </c>
      <c r="M49" s="21"/>
      <c r="N49" s="18">
        <v>245</v>
      </c>
      <c r="O49" s="22">
        <f t="shared" si="4"/>
        <v>358.636363636364</v>
      </c>
    </row>
    <row r="50" s="2" customFormat="1" ht="25" customHeight="1" spans="1:15">
      <c r="A50" s="17">
        <v>48</v>
      </c>
      <c r="B50" s="18" t="s">
        <v>126</v>
      </c>
      <c r="C50" s="19" t="s">
        <v>127</v>
      </c>
      <c r="D50" s="19" t="s">
        <v>72</v>
      </c>
      <c r="E50" s="19" t="s">
        <v>73</v>
      </c>
      <c r="F50" s="18">
        <v>140</v>
      </c>
      <c r="G50" s="18"/>
      <c r="H50" s="18">
        <v>117</v>
      </c>
      <c r="I50" s="18">
        <v>104</v>
      </c>
      <c r="J50" s="18"/>
      <c r="K50" s="18"/>
      <c r="L50" s="20">
        <f t="shared" si="0"/>
        <v>109.393939393939</v>
      </c>
      <c r="M50" s="21"/>
      <c r="N50" s="18">
        <v>249</v>
      </c>
      <c r="O50" s="22">
        <f t="shared" si="4"/>
        <v>358.393939393939</v>
      </c>
    </row>
    <row r="51" s="2" customFormat="1" ht="25" customHeight="1" spans="1:15">
      <c r="A51" s="17">
        <v>49</v>
      </c>
      <c r="B51" s="18" t="s">
        <v>128</v>
      </c>
      <c r="C51" s="19" t="s">
        <v>129</v>
      </c>
      <c r="D51" s="19" t="s">
        <v>22</v>
      </c>
      <c r="E51" s="19" t="s">
        <v>23</v>
      </c>
      <c r="F51" s="18">
        <v>148</v>
      </c>
      <c r="G51" s="18"/>
      <c r="H51" s="18">
        <v>142</v>
      </c>
      <c r="I51" s="18">
        <v>122</v>
      </c>
      <c r="J51" s="18"/>
      <c r="K51" s="18"/>
      <c r="L51" s="20">
        <f t="shared" si="0"/>
        <v>124.848484848485</v>
      </c>
      <c r="M51" s="21"/>
      <c r="N51" s="18">
        <v>233</v>
      </c>
      <c r="O51" s="22">
        <f t="shared" si="4"/>
        <v>357.848484848485</v>
      </c>
    </row>
    <row r="52" s="2" customFormat="1" ht="25" customHeight="1" spans="1:15">
      <c r="A52" s="17">
        <v>50</v>
      </c>
      <c r="B52" s="18" t="s">
        <v>130</v>
      </c>
      <c r="C52" s="19" t="s">
        <v>131</v>
      </c>
      <c r="D52" s="19" t="s">
        <v>72</v>
      </c>
      <c r="E52" s="19" t="s">
        <v>73</v>
      </c>
      <c r="F52" s="18">
        <v>140</v>
      </c>
      <c r="G52" s="18"/>
      <c r="H52" s="18">
        <v>45</v>
      </c>
      <c r="I52" s="18">
        <v>128</v>
      </c>
      <c r="J52" s="18"/>
      <c r="K52" s="18"/>
      <c r="L52" s="20">
        <f t="shared" si="0"/>
        <v>94.8484848484849</v>
      </c>
      <c r="M52" s="21"/>
      <c r="N52" s="18">
        <v>263</v>
      </c>
      <c r="O52" s="22">
        <f t="shared" si="4"/>
        <v>357.848484848485</v>
      </c>
    </row>
    <row r="53" s="2" customFormat="1" ht="25" customHeight="1" spans="1:15">
      <c r="A53" s="17">
        <v>51</v>
      </c>
      <c r="B53" s="18" t="s">
        <v>132</v>
      </c>
      <c r="C53" s="19" t="s">
        <v>133</v>
      </c>
      <c r="D53" s="19" t="s">
        <v>72</v>
      </c>
      <c r="E53" s="19" t="s">
        <v>73</v>
      </c>
      <c r="F53" s="18">
        <v>140</v>
      </c>
      <c r="G53" s="18"/>
      <c r="H53" s="18">
        <v>133</v>
      </c>
      <c r="I53" s="18">
        <v>112</v>
      </c>
      <c r="J53" s="18"/>
      <c r="K53" s="18"/>
      <c r="L53" s="20">
        <f t="shared" si="0"/>
        <v>116.666666666667</v>
      </c>
      <c r="M53" s="21"/>
      <c r="N53" s="18">
        <v>241</v>
      </c>
      <c r="O53" s="22">
        <f t="shared" si="4"/>
        <v>357.666666666667</v>
      </c>
    </row>
    <row r="54" s="2" customFormat="1" ht="25" customHeight="1" spans="1:15">
      <c r="A54" s="17">
        <v>52</v>
      </c>
      <c r="B54" s="18" t="s">
        <v>134</v>
      </c>
      <c r="C54" s="19" t="s">
        <v>135</v>
      </c>
      <c r="D54" s="19" t="s">
        <v>51</v>
      </c>
      <c r="E54" s="19" t="s">
        <v>60</v>
      </c>
      <c r="F54" s="18">
        <v>91</v>
      </c>
      <c r="G54" s="18">
        <v>85</v>
      </c>
      <c r="H54" s="18">
        <v>63</v>
      </c>
      <c r="I54" s="18"/>
      <c r="J54" s="18">
        <v>70</v>
      </c>
      <c r="K54" s="18"/>
      <c r="L54" s="20">
        <f t="shared" si="0"/>
        <v>93.6363636363636</v>
      </c>
      <c r="M54" s="21">
        <v>264</v>
      </c>
      <c r="N54" s="18"/>
      <c r="O54" s="22">
        <f>SUM(L54:M54)</f>
        <v>357.636363636364</v>
      </c>
    </row>
    <row r="55" s="2" customFormat="1" ht="25" customHeight="1" spans="1:15">
      <c r="A55" s="17">
        <v>53</v>
      </c>
      <c r="B55" s="18" t="s">
        <v>136</v>
      </c>
      <c r="C55" s="19" t="s">
        <v>137</v>
      </c>
      <c r="D55" s="19" t="s">
        <v>26</v>
      </c>
      <c r="E55" s="19" t="s">
        <v>27</v>
      </c>
      <c r="F55" s="18">
        <v>115</v>
      </c>
      <c r="G55" s="18"/>
      <c r="H55" s="18">
        <v>110</v>
      </c>
      <c r="I55" s="18">
        <v>122</v>
      </c>
      <c r="J55" s="18"/>
      <c r="K55" s="18"/>
      <c r="L55" s="20">
        <f t="shared" si="0"/>
        <v>105.151515151515</v>
      </c>
      <c r="M55" s="21"/>
      <c r="N55" s="18">
        <v>252</v>
      </c>
      <c r="O55" s="22">
        <f t="shared" ref="O55:O60" si="5">SUM(L55:N55)</f>
        <v>357.151515151515</v>
      </c>
    </row>
    <row r="56" s="2" customFormat="1" ht="25" customHeight="1" spans="1:15">
      <c r="A56" s="17">
        <v>54</v>
      </c>
      <c r="B56" s="18" t="s">
        <v>138</v>
      </c>
      <c r="C56" s="19" t="s">
        <v>139</v>
      </c>
      <c r="D56" s="19" t="s">
        <v>18</v>
      </c>
      <c r="E56" s="19" t="s">
        <v>19</v>
      </c>
      <c r="F56" s="18">
        <v>140</v>
      </c>
      <c r="G56" s="18"/>
      <c r="H56" s="18">
        <v>142</v>
      </c>
      <c r="I56" s="18">
        <v>102</v>
      </c>
      <c r="J56" s="18"/>
      <c r="K56" s="18"/>
      <c r="L56" s="20">
        <f t="shared" si="0"/>
        <v>116.363636363636</v>
      </c>
      <c r="M56" s="21"/>
      <c r="N56" s="18">
        <v>240</v>
      </c>
      <c r="O56" s="22">
        <f t="shared" si="5"/>
        <v>356.363636363636</v>
      </c>
    </row>
    <row r="57" s="2" customFormat="1" ht="25" customHeight="1" spans="1:15">
      <c r="A57" s="17">
        <v>55</v>
      </c>
      <c r="B57" s="18" t="s">
        <v>140</v>
      </c>
      <c r="C57" s="19" t="s">
        <v>141</v>
      </c>
      <c r="D57" s="19" t="s">
        <v>22</v>
      </c>
      <c r="E57" s="19" t="s">
        <v>65</v>
      </c>
      <c r="F57" s="18">
        <v>120</v>
      </c>
      <c r="G57" s="18"/>
      <c r="H57" s="18">
        <v>120</v>
      </c>
      <c r="I57" s="18">
        <v>134</v>
      </c>
      <c r="J57" s="18"/>
      <c r="K57" s="18"/>
      <c r="L57" s="20">
        <f t="shared" si="0"/>
        <v>113.333333333333</v>
      </c>
      <c r="M57" s="21"/>
      <c r="N57" s="18">
        <v>243</v>
      </c>
      <c r="O57" s="22">
        <f t="shared" si="5"/>
        <v>356.333333333333</v>
      </c>
    </row>
    <row r="58" s="2" customFormat="1" ht="25" customHeight="1" spans="1:15">
      <c r="A58" s="17">
        <v>56</v>
      </c>
      <c r="B58" s="18" t="s">
        <v>142</v>
      </c>
      <c r="C58" s="19" t="s">
        <v>143</v>
      </c>
      <c r="D58" s="19" t="s">
        <v>26</v>
      </c>
      <c r="E58" s="19" t="s">
        <v>27</v>
      </c>
      <c r="F58" s="18">
        <v>128</v>
      </c>
      <c r="G58" s="18"/>
      <c r="H58" s="18">
        <v>114</v>
      </c>
      <c r="I58" s="18">
        <v>134</v>
      </c>
      <c r="J58" s="18"/>
      <c r="K58" s="18"/>
      <c r="L58" s="20">
        <f t="shared" si="0"/>
        <v>113.939393939394</v>
      </c>
      <c r="M58" s="21"/>
      <c r="N58" s="18">
        <v>242</v>
      </c>
      <c r="O58" s="22">
        <f t="shared" si="5"/>
        <v>355.939393939394</v>
      </c>
    </row>
    <row r="59" s="2" customFormat="1" ht="25" customHeight="1" spans="1:15">
      <c r="A59" s="17">
        <v>57</v>
      </c>
      <c r="B59" s="18" t="s">
        <v>144</v>
      </c>
      <c r="C59" s="19" t="s">
        <v>145</v>
      </c>
      <c r="D59" s="19" t="s">
        <v>72</v>
      </c>
      <c r="E59" s="19" t="s">
        <v>73</v>
      </c>
      <c r="F59" s="18">
        <v>130</v>
      </c>
      <c r="G59" s="18"/>
      <c r="H59" s="18">
        <v>144</v>
      </c>
      <c r="I59" s="18">
        <v>116</v>
      </c>
      <c r="J59" s="18"/>
      <c r="K59" s="18"/>
      <c r="L59" s="20">
        <f t="shared" si="0"/>
        <v>118.181818181818</v>
      </c>
      <c r="M59" s="21"/>
      <c r="N59" s="18">
        <v>237</v>
      </c>
      <c r="O59" s="22">
        <f t="shared" si="5"/>
        <v>355.181818181818</v>
      </c>
    </row>
    <row r="60" s="2" customFormat="1" ht="25" customHeight="1" spans="1:15">
      <c r="A60" s="17">
        <v>58</v>
      </c>
      <c r="B60" s="18" t="s">
        <v>146</v>
      </c>
      <c r="C60" s="19" t="s">
        <v>147</v>
      </c>
      <c r="D60" s="19" t="s">
        <v>72</v>
      </c>
      <c r="E60" s="19" t="s">
        <v>73</v>
      </c>
      <c r="F60" s="18">
        <v>105</v>
      </c>
      <c r="G60" s="18"/>
      <c r="H60" s="18">
        <v>116</v>
      </c>
      <c r="I60" s="18">
        <v>128</v>
      </c>
      <c r="J60" s="18"/>
      <c r="K60" s="18"/>
      <c r="L60" s="20">
        <f t="shared" si="0"/>
        <v>105.757575757576</v>
      </c>
      <c r="M60" s="21"/>
      <c r="N60" s="18">
        <v>248</v>
      </c>
      <c r="O60" s="22">
        <f t="shared" si="5"/>
        <v>353.757575757576</v>
      </c>
    </row>
    <row r="61" s="2" customFormat="1" ht="25" customHeight="1" spans="1:15">
      <c r="A61" s="17">
        <v>59</v>
      </c>
      <c r="B61" s="18" t="s">
        <v>148</v>
      </c>
      <c r="C61" s="19" t="s">
        <v>149</v>
      </c>
      <c r="D61" s="19" t="s">
        <v>51</v>
      </c>
      <c r="E61" s="19" t="s">
        <v>60</v>
      </c>
      <c r="F61" s="18">
        <v>92</v>
      </c>
      <c r="G61" s="18">
        <v>70</v>
      </c>
      <c r="H61" s="18">
        <v>89</v>
      </c>
      <c r="I61" s="18"/>
      <c r="J61" s="18">
        <v>90</v>
      </c>
      <c r="K61" s="18"/>
      <c r="L61" s="20">
        <f t="shared" si="0"/>
        <v>103.333333333333</v>
      </c>
      <c r="M61" s="21">
        <v>250</v>
      </c>
      <c r="N61" s="18"/>
      <c r="O61" s="22">
        <f t="shared" ref="O61:O67" si="6">SUM(L61:M61)</f>
        <v>353.333333333333</v>
      </c>
    </row>
    <row r="62" s="2" customFormat="1" ht="25" customHeight="1" spans="1:15">
      <c r="A62" s="17">
        <v>60</v>
      </c>
      <c r="B62" s="18" t="s">
        <v>150</v>
      </c>
      <c r="C62" s="19" t="s">
        <v>151</v>
      </c>
      <c r="D62" s="19" t="s">
        <v>43</v>
      </c>
      <c r="E62" s="19" t="s">
        <v>44</v>
      </c>
      <c r="F62" s="18">
        <v>126</v>
      </c>
      <c r="G62" s="18"/>
      <c r="H62" s="18">
        <v>99</v>
      </c>
      <c r="I62" s="18">
        <v>116</v>
      </c>
      <c r="J62" s="18"/>
      <c r="K62" s="18"/>
      <c r="L62" s="20">
        <f t="shared" si="0"/>
        <v>103.333333333333</v>
      </c>
      <c r="M62" s="21"/>
      <c r="N62" s="18">
        <v>250</v>
      </c>
      <c r="O62" s="22">
        <f>SUM(L62:N62)</f>
        <v>353.333333333333</v>
      </c>
    </row>
    <row r="63" s="2" customFormat="1" ht="25" customHeight="1" spans="1:15">
      <c r="A63" s="17">
        <v>61</v>
      </c>
      <c r="B63" s="18" t="s">
        <v>152</v>
      </c>
      <c r="C63" s="19" t="s">
        <v>153</v>
      </c>
      <c r="D63" s="19" t="s">
        <v>51</v>
      </c>
      <c r="E63" s="19" t="s">
        <v>23</v>
      </c>
      <c r="F63" s="18">
        <v>115</v>
      </c>
      <c r="G63" s="18">
        <v>118</v>
      </c>
      <c r="H63" s="18">
        <v>104</v>
      </c>
      <c r="I63" s="18"/>
      <c r="J63" s="18">
        <v>0</v>
      </c>
      <c r="K63" s="18"/>
      <c r="L63" s="20">
        <f t="shared" si="0"/>
        <v>102.121212121212</v>
      </c>
      <c r="M63" s="21">
        <v>251</v>
      </c>
      <c r="N63" s="18"/>
      <c r="O63" s="22">
        <f t="shared" si="6"/>
        <v>353.121212121212</v>
      </c>
    </row>
    <row r="64" s="2" customFormat="1" ht="25" customHeight="1" spans="1:15">
      <c r="A64" s="17">
        <v>62</v>
      </c>
      <c r="B64" s="18" t="s">
        <v>154</v>
      </c>
      <c r="C64" s="19" t="s">
        <v>155</v>
      </c>
      <c r="D64" s="19" t="s">
        <v>51</v>
      </c>
      <c r="E64" s="19" t="s">
        <v>60</v>
      </c>
      <c r="F64" s="18">
        <v>93</v>
      </c>
      <c r="G64" s="18">
        <v>85</v>
      </c>
      <c r="H64" s="18">
        <v>89</v>
      </c>
      <c r="I64" s="18"/>
      <c r="J64" s="18">
        <v>89</v>
      </c>
      <c r="K64" s="18"/>
      <c r="L64" s="20">
        <f t="shared" si="0"/>
        <v>107.878787878788</v>
      </c>
      <c r="M64" s="21">
        <v>245</v>
      </c>
      <c r="N64" s="18"/>
      <c r="O64" s="22">
        <f t="shared" si="6"/>
        <v>352.878787878788</v>
      </c>
    </row>
    <row r="65" s="2" customFormat="1" ht="25" customHeight="1" spans="1:15">
      <c r="A65" s="17">
        <v>63</v>
      </c>
      <c r="B65" s="18" t="s">
        <v>156</v>
      </c>
      <c r="C65" s="19" t="s">
        <v>157</v>
      </c>
      <c r="D65" s="19" t="s">
        <v>51</v>
      </c>
      <c r="E65" s="19" t="s">
        <v>73</v>
      </c>
      <c r="F65" s="18">
        <v>93</v>
      </c>
      <c r="G65" s="18">
        <v>75</v>
      </c>
      <c r="H65" s="18">
        <v>82</v>
      </c>
      <c r="I65" s="18"/>
      <c r="J65" s="18">
        <v>95</v>
      </c>
      <c r="K65" s="18"/>
      <c r="L65" s="20">
        <f t="shared" si="0"/>
        <v>104.545454545455</v>
      </c>
      <c r="M65" s="21">
        <v>248</v>
      </c>
      <c r="N65" s="18"/>
      <c r="O65" s="22">
        <f t="shared" si="6"/>
        <v>352.545454545455</v>
      </c>
    </row>
    <row r="66" s="2" customFormat="1" ht="25" customHeight="1" spans="1:15">
      <c r="A66" s="17">
        <v>64</v>
      </c>
      <c r="B66" s="18" t="s">
        <v>158</v>
      </c>
      <c r="C66" s="19" t="s">
        <v>159</v>
      </c>
      <c r="D66" s="19" t="s">
        <v>51</v>
      </c>
      <c r="E66" s="19" t="s">
        <v>34</v>
      </c>
      <c r="F66" s="18">
        <v>97</v>
      </c>
      <c r="G66" s="18">
        <v>70</v>
      </c>
      <c r="H66" s="18">
        <v>78</v>
      </c>
      <c r="I66" s="18"/>
      <c r="J66" s="18">
        <v>95</v>
      </c>
      <c r="K66" s="18"/>
      <c r="L66" s="20">
        <f t="shared" si="0"/>
        <v>103.030303030303</v>
      </c>
      <c r="M66" s="21">
        <v>249</v>
      </c>
      <c r="N66" s="18"/>
      <c r="O66" s="22">
        <f t="shared" si="6"/>
        <v>352.030303030303</v>
      </c>
    </row>
    <row r="67" s="2" customFormat="1" ht="25" customHeight="1" spans="1:15">
      <c r="A67" s="17">
        <v>65</v>
      </c>
      <c r="B67" s="18" t="s">
        <v>160</v>
      </c>
      <c r="C67" s="19" t="s">
        <v>161</v>
      </c>
      <c r="D67" s="19" t="s">
        <v>51</v>
      </c>
      <c r="E67" s="19" t="s">
        <v>34</v>
      </c>
      <c r="F67" s="18">
        <v>95</v>
      </c>
      <c r="G67" s="18">
        <v>83</v>
      </c>
      <c r="H67" s="18">
        <v>74</v>
      </c>
      <c r="I67" s="18"/>
      <c r="J67" s="18">
        <v>100</v>
      </c>
      <c r="K67" s="18"/>
      <c r="L67" s="20">
        <f t="shared" ref="L67:L130" si="7">SUM(F67:K67)/3.3</f>
        <v>106.666666666667</v>
      </c>
      <c r="M67" s="21">
        <v>244</v>
      </c>
      <c r="N67" s="18"/>
      <c r="O67" s="22">
        <f t="shared" si="6"/>
        <v>350.666666666667</v>
      </c>
    </row>
    <row r="68" s="2" customFormat="1" ht="25" customHeight="1" spans="1:15">
      <c r="A68" s="17">
        <v>66</v>
      </c>
      <c r="B68" s="18" t="s">
        <v>162</v>
      </c>
      <c r="C68" s="19" t="s">
        <v>163</v>
      </c>
      <c r="D68" s="19" t="s">
        <v>18</v>
      </c>
      <c r="E68" s="19" t="s">
        <v>34</v>
      </c>
      <c r="F68" s="18">
        <v>130</v>
      </c>
      <c r="G68" s="18"/>
      <c r="H68" s="18">
        <v>120</v>
      </c>
      <c r="I68" s="18">
        <v>130</v>
      </c>
      <c r="J68" s="18"/>
      <c r="K68" s="18"/>
      <c r="L68" s="20">
        <f t="shared" si="7"/>
        <v>115.151515151515</v>
      </c>
      <c r="M68" s="21"/>
      <c r="N68" s="18">
        <v>235</v>
      </c>
      <c r="O68" s="22">
        <f t="shared" ref="O68:O75" si="8">SUM(L68:N68)</f>
        <v>350.151515151515</v>
      </c>
    </row>
    <row r="69" s="2" customFormat="1" ht="25" customHeight="1" spans="1:15">
      <c r="A69" s="17">
        <v>67</v>
      </c>
      <c r="B69" s="18" t="s">
        <v>164</v>
      </c>
      <c r="C69" s="19" t="s">
        <v>165</v>
      </c>
      <c r="D69" s="19" t="s">
        <v>51</v>
      </c>
      <c r="E69" s="19" t="s">
        <v>60</v>
      </c>
      <c r="F69" s="18">
        <v>134</v>
      </c>
      <c r="G69" s="18">
        <v>80</v>
      </c>
      <c r="H69" s="18">
        <v>119</v>
      </c>
      <c r="I69" s="18"/>
      <c r="J69" s="18">
        <v>85</v>
      </c>
      <c r="K69" s="18"/>
      <c r="L69" s="20">
        <f t="shared" si="7"/>
        <v>126.666666666667</v>
      </c>
      <c r="M69" s="21">
        <v>223</v>
      </c>
      <c r="N69" s="18"/>
      <c r="O69" s="22">
        <f>SUM(L69:M69)</f>
        <v>349.666666666667</v>
      </c>
    </row>
    <row r="70" s="2" customFormat="1" ht="25" customHeight="1" spans="1:15">
      <c r="A70" s="17">
        <v>68</v>
      </c>
      <c r="B70" s="18" t="s">
        <v>166</v>
      </c>
      <c r="C70" s="19" t="s">
        <v>167</v>
      </c>
      <c r="D70" s="19" t="s">
        <v>18</v>
      </c>
      <c r="E70" s="19" t="s">
        <v>19</v>
      </c>
      <c r="F70" s="18">
        <v>135</v>
      </c>
      <c r="G70" s="18"/>
      <c r="H70" s="18">
        <v>141</v>
      </c>
      <c r="I70" s="18">
        <v>102</v>
      </c>
      <c r="J70" s="18"/>
      <c r="K70" s="18"/>
      <c r="L70" s="20">
        <f t="shared" si="7"/>
        <v>114.545454545455</v>
      </c>
      <c r="M70" s="21"/>
      <c r="N70" s="18">
        <v>235</v>
      </c>
      <c r="O70" s="22">
        <f t="shared" si="8"/>
        <v>349.545454545455</v>
      </c>
    </row>
    <row r="71" s="2" customFormat="1" ht="25" customHeight="1" spans="1:15">
      <c r="A71" s="17">
        <v>69</v>
      </c>
      <c r="B71" s="18" t="s">
        <v>168</v>
      </c>
      <c r="C71" s="19" t="s">
        <v>169</v>
      </c>
      <c r="D71" s="19" t="s">
        <v>22</v>
      </c>
      <c r="E71" s="19" t="s">
        <v>170</v>
      </c>
      <c r="F71" s="18">
        <v>110</v>
      </c>
      <c r="G71" s="18"/>
      <c r="H71" s="18">
        <v>117</v>
      </c>
      <c r="I71" s="18">
        <v>130</v>
      </c>
      <c r="J71" s="18"/>
      <c r="K71" s="18"/>
      <c r="L71" s="20">
        <f t="shared" si="7"/>
        <v>108.181818181818</v>
      </c>
      <c r="M71" s="21"/>
      <c r="N71" s="18">
        <v>241</v>
      </c>
      <c r="O71" s="22">
        <f t="shared" si="8"/>
        <v>349.181818181818</v>
      </c>
    </row>
    <row r="72" s="2" customFormat="1" ht="25" customHeight="1" spans="1:15">
      <c r="A72" s="17">
        <v>70</v>
      </c>
      <c r="B72" s="18" t="s">
        <v>171</v>
      </c>
      <c r="C72" s="19" t="s">
        <v>172</v>
      </c>
      <c r="D72" s="19" t="s">
        <v>18</v>
      </c>
      <c r="E72" s="19" t="s">
        <v>19</v>
      </c>
      <c r="F72" s="18">
        <v>145</v>
      </c>
      <c r="G72" s="18"/>
      <c r="H72" s="18">
        <v>146</v>
      </c>
      <c r="I72" s="18">
        <v>101</v>
      </c>
      <c r="J72" s="18"/>
      <c r="K72" s="18"/>
      <c r="L72" s="20">
        <f t="shared" si="7"/>
        <v>118.787878787879</v>
      </c>
      <c r="M72" s="21"/>
      <c r="N72" s="18">
        <v>230</v>
      </c>
      <c r="O72" s="22">
        <f t="shared" si="8"/>
        <v>348.787878787879</v>
      </c>
    </row>
    <row r="73" s="2" customFormat="1" ht="25" customHeight="1" spans="1:15">
      <c r="A73" s="17">
        <v>71</v>
      </c>
      <c r="B73" s="18" t="s">
        <v>173</v>
      </c>
      <c r="C73" s="19" t="s">
        <v>174</v>
      </c>
      <c r="D73" s="19" t="s">
        <v>26</v>
      </c>
      <c r="E73" s="19" t="s">
        <v>27</v>
      </c>
      <c r="F73" s="18">
        <v>140</v>
      </c>
      <c r="G73" s="18"/>
      <c r="H73" s="18">
        <v>88</v>
      </c>
      <c r="I73" s="18">
        <v>104</v>
      </c>
      <c r="J73" s="18"/>
      <c r="K73" s="18"/>
      <c r="L73" s="20">
        <f t="shared" si="7"/>
        <v>100.606060606061</v>
      </c>
      <c r="M73" s="21"/>
      <c r="N73" s="18">
        <v>248</v>
      </c>
      <c r="O73" s="22">
        <f t="shared" si="8"/>
        <v>348.606060606061</v>
      </c>
    </row>
    <row r="74" s="2" customFormat="1" ht="25" customHeight="1" spans="1:15">
      <c r="A74" s="17">
        <v>72</v>
      </c>
      <c r="B74" s="18" t="s">
        <v>175</v>
      </c>
      <c r="C74" s="19" t="s">
        <v>176</v>
      </c>
      <c r="D74" s="19" t="s">
        <v>22</v>
      </c>
      <c r="E74" s="19" t="s">
        <v>65</v>
      </c>
      <c r="F74" s="18">
        <v>129</v>
      </c>
      <c r="G74" s="18"/>
      <c r="H74" s="18">
        <v>112</v>
      </c>
      <c r="I74" s="18">
        <v>109</v>
      </c>
      <c r="J74" s="18"/>
      <c r="K74" s="18"/>
      <c r="L74" s="20">
        <f t="shared" si="7"/>
        <v>106.060606060606</v>
      </c>
      <c r="M74" s="21"/>
      <c r="N74" s="18">
        <v>242</v>
      </c>
      <c r="O74" s="22">
        <f t="shared" si="8"/>
        <v>348.060606060606</v>
      </c>
    </row>
    <row r="75" s="2" customFormat="1" ht="25" customHeight="1" spans="1:15">
      <c r="A75" s="17">
        <v>73</v>
      </c>
      <c r="B75" s="18" t="s">
        <v>177</v>
      </c>
      <c r="C75" s="19" t="s">
        <v>178</v>
      </c>
      <c r="D75" s="19" t="s">
        <v>26</v>
      </c>
      <c r="E75" s="19" t="s">
        <v>27</v>
      </c>
      <c r="F75" s="18">
        <v>125</v>
      </c>
      <c r="G75" s="18"/>
      <c r="H75" s="18">
        <v>137</v>
      </c>
      <c r="I75" s="18">
        <v>138</v>
      </c>
      <c r="J75" s="18"/>
      <c r="K75" s="18"/>
      <c r="L75" s="20">
        <f t="shared" si="7"/>
        <v>121.212121212121</v>
      </c>
      <c r="M75" s="21"/>
      <c r="N75" s="18">
        <v>226</v>
      </c>
      <c r="O75" s="22">
        <f t="shared" si="8"/>
        <v>347.212121212121</v>
      </c>
    </row>
    <row r="76" s="2" customFormat="1" ht="25" customHeight="1" spans="1:15">
      <c r="A76" s="17">
        <v>74</v>
      </c>
      <c r="B76" s="18" t="s">
        <v>179</v>
      </c>
      <c r="C76" s="19" t="s">
        <v>180</v>
      </c>
      <c r="D76" s="19" t="s">
        <v>51</v>
      </c>
      <c r="E76" s="19" t="s">
        <v>44</v>
      </c>
      <c r="F76" s="18">
        <v>95</v>
      </c>
      <c r="G76" s="18">
        <v>79</v>
      </c>
      <c r="H76" s="18">
        <v>80</v>
      </c>
      <c r="I76" s="18"/>
      <c r="J76" s="18">
        <v>85</v>
      </c>
      <c r="K76" s="18"/>
      <c r="L76" s="20">
        <f t="shared" si="7"/>
        <v>102.727272727273</v>
      </c>
      <c r="M76" s="21">
        <v>244</v>
      </c>
      <c r="N76" s="18"/>
      <c r="O76" s="22">
        <f>SUM(L76:M76)</f>
        <v>346.727272727273</v>
      </c>
    </row>
    <row r="77" s="2" customFormat="1" ht="25" customHeight="1" spans="1:15">
      <c r="A77" s="17">
        <v>75</v>
      </c>
      <c r="B77" s="18" t="s">
        <v>181</v>
      </c>
      <c r="C77" s="19" t="s">
        <v>182</v>
      </c>
      <c r="D77" s="19" t="s">
        <v>18</v>
      </c>
      <c r="E77" s="19" t="s">
        <v>19</v>
      </c>
      <c r="F77" s="18">
        <v>145</v>
      </c>
      <c r="G77" s="18"/>
      <c r="H77" s="18">
        <v>139</v>
      </c>
      <c r="I77" s="18">
        <v>134</v>
      </c>
      <c r="J77" s="18"/>
      <c r="K77" s="18"/>
      <c r="L77" s="20">
        <f t="shared" si="7"/>
        <v>126.666666666667</v>
      </c>
      <c r="M77" s="21"/>
      <c r="N77" s="18">
        <v>220</v>
      </c>
      <c r="O77" s="22">
        <f t="shared" ref="O77:O79" si="9">SUM(L77:N77)</f>
        <v>346.666666666667</v>
      </c>
    </row>
    <row r="78" s="2" customFormat="1" ht="25" customHeight="1" spans="1:15">
      <c r="A78" s="17">
        <v>76</v>
      </c>
      <c r="B78" s="18" t="s">
        <v>183</v>
      </c>
      <c r="C78" s="19" t="s">
        <v>184</v>
      </c>
      <c r="D78" s="19" t="s">
        <v>22</v>
      </c>
      <c r="E78" s="19" t="s">
        <v>23</v>
      </c>
      <c r="F78" s="18">
        <v>115</v>
      </c>
      <c r="G78" s="18"/>
      <c r="H78" s="18">
        <v>128</v>
      </c>
      <c r="I78" s="18">
        <v>125</v>
      </c>
      <c r="J78" s="18"/>
      <c r="K78" s="18"/>
      <c r="L78" s="20">
        <f t="shared" si="7"/>
        <v>111.515151515152</v>
      </c>
      <c r="M78" s="21"/>
      <c r="N78" s="18">
        <v>235</v>
      </c>
      <c r="O78" s="22">
        <f t="shared" si="9"/>
        <v>346.515151515152</v>
      </c>
    </row>
    <row r="79" s="2" customFormat="1" ht="25" customHeight="1" spans="1:15">
      <c r="A79" s="17">
        <v>77</v>
      </c>
      <c r="B79" s="18" t="s">
        <v>185</v>
      </c>
      <c r="C79" s="19" t="s">
        <v>186</v>
      </c>
      <c r="D79" s="19" t="s">
        <v>72</v>
      </c>
      <c r="E79" s="19" t="s">
        <v>73</v>
      </c>
      <c r="F79" s="18">
        <v>129</v>
      </c>
      <c r="G79" s="18"/>
      <c r="H79" s="18">
        <v>52</v>
      </c>
      <c r="I79" s="18">
        <v>111</v>
      </c>
      <c r="J79" s="18"/>
      <c r="K79" s="18"/>
      <c r="L79" s="20">
        <f t="shared" si="7"/>
        <v>88.4848484848485</v>
      </c>
      <c r="M79" s="21"/>
      <c r="N79" s="18">
        <v>258</v>
      </c>
      <c r="O79" s="22">
        <f t="shared" si="9"/>
        <v>346.484848484848</v>
      </c>
    </row>
    <row r="80" s="2" customFormat="1" ht="25" customHeight="1" spans="1:15">
      <c r="A80" s="17">
        <v>78</v>
      </c>
      <c r="B80" s="18" t="s">
        <v>187</v>
      </c>
      <c r="C80" s="19" t="s">
        <v>188</v>
      </c>
      <c r="D80" s="19" t="s">
        <v>51</v>
      </c>
      <c r="E80" s="19" t="s">
        <v>19</v>
      </c>
      <c r="F80" s="18">
        <v>65</v>
      </c>
      <c r="G80" s="18">
        <v>80</v>
      </c>
      <c r="H80" s="18">
        <v>87</v>
      </c>
      <c r="I80" s="18"/>
      <c r="J80" s="18">
        <v>100</v>
      </c>
      <c r="K80" s="18"/>
      <c r="L80" s="20">
        <f t="shared" si="7"/>
        <v>100.606060606061</v>
      </c>
      <c r="M80" s="21">
        <v>245</v>
      </c>
      <c r="N80" s="18"/>
      <c r="O80" s="22">
        <f>SUM(L80:M80)</f>
        <v>345.606060606061</v>
      </c>
    </row>
    <row r="81" s="2" customFormat="1" ht="25" customHeight="1" spans="1:15">
      <c r="A81" s="17">
        <v>79</v>
      </c>
      <c r="B81" s="18" t="s">
        <v>189</v>
      </c>
      <c r="C81" s="19" t="s">
        <v>190</v>
      </c>
      <c r="D81" s="19" t="s">
        <v>18</v>
      </c>
      <c r="E81" s="19" t="s">
        <v>19</v>
      </c>
      <c r="F81" s="24">
        <v>145</v>
      </c>
      <c r="G81" s="18"/>
      <c r="H81" s="18">
        <v>111</v>
      </c>
      <c r="I81" s="18">
        <v>124</v>
      </c>
      <c r="J81" s="23"/>
      <c r="K81" s="18"/>
      <c r="L81" s="20">
        <f t="shared" si="7"/>
        <v>115.151515151515</v>
      </c>
      <c r="M81" s="21"/>
      <c r="N81" s="18">
        <v>230</v>
      </c>
      <c r="O81" s="22">
        <f t="shared" ref="O81:O87" si="10">SUM(L81:N81)</f>
        <v>345.151515151515</v>
      </c>
    </row>
    <row r="82" s="2" customFormat="1" ht="25" customHeight="1" spans="1:15">
      <c r="A82" s="17">
        <v>80</v>
      </c>
      <c r="B82" s="18" t="s">
        <v>191</v>
      </c>
      <c r="C82" s="19" t="s">
        <v>192</v>
      </c>
      <c r="D82" s="19" t="s">
        <v>51</v>
      </c>
      <c r="E82" s="25" t="s">
        <v>193</v>
      </c>
      <c r="F82" s="26">
        <v>140</v>
      </c>
      <c r="G82" s="27">
        <v>80</v>
      </c>
      <c r="H82" s="18">
        <v>106</v>
      </c>
      <c r="I82" s="18"/>
      <c r="J82" s="18">
        <v>79</v>
      </c>
      <c r="K82" s="18"/>
      <c r="L82" s="20">
        <f t="shared" si="7"/>
        <v>122.727272727273</v>
      </c>
      <c r="M82" s="18">
        <v>222</v>
      </c>
      <c r="N82" s="21"/>
      <c r="O82" s="22">
        <f>SUM(L82:M82)</f>
        <v>344.727272727273</v>
      </c>
    </row>
    <row r="83" s="2" customFormat="1" ht="25" customHeight="1" spans="1:15">
      <c r="A83" s="17">
        <v>81</v>
      </c>
      <c r="B83" s="18" t="s">
        <v>194</v>
      </c>
      <c r="C83" s="19" t="s">
        <v>195</v>
      </c>
      <c r="D83" s="19" t="s">
        <v>18</v>
      </c>
      <c r="E83" s="25" t="s">
        <v>34</v>
      </c>
      <c r="F83" s="26">
        <v>140</v>
      </c>
      <c r="G83" s="27"/>
      <c r="H83" s="18">
        <v>137</v>
      </c>
      <c r="I83" s="18">
        <v>118</v>
      </c>
      <c r="J83" s="18"/>
      <c r="K83" s="18"/>
      <c r="L83" s="20">
        <f t="shared" si="7"/>
        <v>119.69696969697</v>
      </c>
      <c r="M83" s="18"/>
      <c r="N83" s="21">
        <v>225</v>
      </c>
      <c r="O83" s="22">
        <f t="shared" si="10"/>
        <v>344.69696969697</v>
      </c>
    </row>
    <row r="84" s="2" customFormat="1" ht="25" customHeight="1" spans="1:15">
      <c r="A84" s="17">
        <v>82</v>
      </c>
      <c r="B84" s="18" t="s">
        <v>196</v>
      </c>
      <c r="C84" s="19" t="s">
        <v>197</v>
      </c>
      <c r="D84" s="19" t="s">
        <v>72</v>
      </c>
      <c r="E84" s="19" t="s">
        <v>73</v>
      </c>
      <c r="F84" s="28">
        <v>140</v>
      </c>
      <c r="G84" s="18"/>
      <c r="H84" s="18">
        <v>63</v>
      </c>
      <c r="I84" s="18">
        <v>129</v>
      </c>
      <c r="J84" s="18"/>
      <c r="K84" s="18"/>
      <c r="L84" s="20">
        <f t="shared" si="7"/>
        <v>100.606060606061</v>
      </c>
      <c r="M84" s="18"/>
      <c r="N84" s="21">
        <v>244</v>
      </c>
      <c r="O84" s="22">
        <f t="shared" si="10"/>
        <v>344.606060606061</v>
      </c>
    </row>
    <row r="85" s="2" customFormat="1" ht="25" customHeight="1" spans="1:15">
      <c r="A85" s="17">
        <v>83</v>
      </c>
      <c r="B85" s="18" t="s">
        <v>198</v>
      </c>
      <c r="C85" s="19" t="s">
        <v>199</v>
      </c>
      <c r="D85" s="19" t="s">
        <v>18</v>
      </c>
      <c r="E85" s="19" t="s">
        <v>19</v>
      </c>
      <c r="F85" s="18">
        <v>135</v>
      </c>
      <c r="G85" s="18"/>
      <c r="H85" s="18">
        <v>132</v>
      </c>
      <c r="I85" s="18">
        <v>124</v>
      </c>
      <c r="J85" s="18"/>
      <c r="K85" s="18"/>
      <c r="L85" s="20">
        <f t="shared" si="7"/>
        <v>118.484848484848</v>
      </c>
      <c r="M85" s="18"/>
      <c r="N85" s="21">
        <v>225</v>
      </c>
      <c r="O85" s="22">
        <f t="shared" si="10"/>
        <v>343.484848484848</v>
      </c>
    </row>
    <row r="86" s="2" customFormat="1" ht="25" customHeight="1" spans="1:15">
      <c r="A86" s="17">
        <v>84</v>
      </c>
      <c r="B86" s="18" t="s">
        <v>200</v>
      </c>
      <c r="C86" s="19" t="s">
        <v>201</v>
      </c>
      <c r="D86" s="19" t="s">
        <v>18</v>
      </c>
      <c r="E86" s="19" t="s">
        <v>34</v>
      </c>
      <c r="F86" s="18">
        <v>145</v>
      </c>
      <c r="G86" s="18"/>
      <c r="H86" s="18">
        <v>124</v>
      </c>
      <c r="I86" s="18">
        <v>122</v>
      </c>
      <c r="J86" s="18"/>
      <c r="K86" s="18"/>
      <c r="L86" s="20">
        <f t="shared" si="7"/>
        <v>118.484848484848</v>
      </c>
      <c r="M86" s="18"/>
      <c r="N86" s="21">
        <v>225</v>
      </c>
      <c r="O86" s="22">
        <f t="shared" si="10"/>
        <v>343.484848484848</v>
      </c>
    </row>
    <row r="87" s="2" customFormat="1" ht="25" customHeight="1" spans="1:15">
      <c r="A87" s="17">
        <v>85</v>
      </c>
      <c r="B87" s="18" t="s">
        <v>202</v>
      </c>
      <c r="C87" s="19" t="s">
        <v>203</v>
      </c>
      <c r="D87" s="19" t="s">
        <v>72</v>
      </c>
      <c r="E87" s="19" t="s">
        <v>73</v>
      </c>
      <c r="F87" s="18">
        <v>135</v>
      </c>
      <c r="G87" s="18"/>
      <c r="H87" s="18">
        <v>49</v>
      </c>
      <c r="I87" s="18">
        <v>116</v>
      </c>
      <c r="J87" s="18"/>
      <c r="K87" s="18"/>
      <c r="L87" s="20">
        <f t="shared" si="7"/>
        <v>90.9090909090909</v>
      </c>
      <c r="M87" s="18"/>
      <c r="N87" s="21">
        <v>252</v>
      </c>
      <c r="O87" s="22">
        <f t="shared" si="10"/>
        <v>342.909090909091</v>
      </c>
    </row>
    <row r="88" s="2" customFormat="1" ht="25" customHeight="1" spans="1:15">
      <c r="A88" s="17">
        <v>86</v>
      </c>
      <c r="B88" s="18" t="s">
        <v>204</v>
      </c>
      <c r="C88" s="19" t="s">
        <v>205</v>
      </c>
      <c r="D88" s="19" t="s">
        <v>51</v>
      </c>
      <c r="E88" s="19" t="s">
        <v>19</v>
      </c>
      <c r="F88" s="18">
        <v>90</v>
      </c>
      <c r="G88" s="18">
        <v>71</v>
      </c>
      <c r="H88" s="18">
        <v>83</v>
      </c>
      <c r="I88" s="18"/>
      <c r="J88" s="18">
        <v>79</v>
      </c>
      <c r="K88" s="18"/>
      <c r="L88" s="20">
        <f t="shared" si="7"/>
        <v>97.8787878787879</v>
      </c>
      <c r="M88" s="18">
        <v>245</v>
      </c>
      <c r="N88" s="21"/>
      <c r="O88" s="22">
        <f>SUM(L88:M88)</f>
        <v>342.878787878788</v>
      </c>
    </row>
    <row r="89" s="2" customFormat="1" ht="25" customHeight="1" spans="1:15">
      <c r="A89" s="17">
        <v>87</v>
      </c>
      <c r="B89" s="18" t="s">
        <v>206</v>
      </c>
      <c r="C89" s="19" t="s">
        <v>207</v>
      </c>
      <c r="D89" s="19" t="s">
        <v>72</v>
      </c>
      <c r="E89" s="19" t="s">
        <v>73</v>
      </c>
      <c r="F89" s="18">
        <v>135</v>
      </c>
      <c r="G89" s="18"/>
      <c r="H89" s="18">
        <v>76</v>
      </c>
      <c r="I89" s="18">
        <v>115</v>
      </c>
      <c r="J89" s="18"/>
      <c r="K89" s="18"/>
      <c r="L89" s="20">
        <f t="shared" si="7"/>
        <v>98.7878787878788</v>
      </c>
      <c r="M89" s="18"/>
      <c r="N89" s="21">
        <v>244</v>
      </c>
      <c r="O89" s="22">
        <f t="shared" ref="O89:O92" si="11">SUM(L89:N89)</f>
        <v>342.787878787879</v>
      </c>
    </row>
    <row r="90" s="2" customFormat="1" ht="25" customHeight="1" spans="1:15">
      <c r="A90" s="17">
        <v>88</v>
      </c>
      <c r="B90" s="18" t="s">
        <v>208</v>
      </c>
      <c r="C90" s="19" t="s">
        <v>209</v>
      </c>
      <c r="D90" s="19" t="s">
        <v>18</v>
      </c>
      <c r="E90" s="19" t="s">
        <v>19</v>
      </c>
      <c r="F90" s="18">
        <v>135</v>
      </c>
      <c r="G90" s="18"/>
      <c r="H90" s="18">
        <v>122</v>
      </c>
      <c r="I90" s="18">
        <v>115</v>
      </c>
      <c r="J90" s="18"/>
      <c r="K90" s="18"/>
      <c r="L90" s="20">
        <f t="shared" si="7"/>
        <v>112.727272727273</v>
      </c>
      <c r="M90" s="18"/>
      <c r="N90" s="21">
        <v>230</v>
      </c>
      <c r="O90" s="22">
        <f t="shared" si="11"/>
        <v>342.727272727273</v>
      </c>
    </row>
    <row r="91" s="2" customFormat="1" ht="25" customHeight="1" spans="1:15">
      <c r="A91" s="17">
        <v>89</v>
      </c>
      <c r="B91" s="18" t="s">
        <v>210</v>
      </c>
      <c r="C91" s="19" t="s">
        <v>211</v>
      </c>
      <c r="D91" s="19" t="s">
        <v>26</v>
      </c>
      <c r="E91" s="19" t="s">
        <v>27</v>
      </c>
      <c r="F91" s="18">
        <v>125</v>
      </c>
      <c r="G91" s="18"/>
      <c r="H91" s="18">
        <v>135</v>
      </c>
      <c r="I91" s="18">
        <v>138</v>
      </c>
      <c r="J91" s="18"/>
      <c r="K91" s="18"/>
      <c r="L91" s="20">
        <f t="shared" si="7"/>
        <v>120.606060606061</v>
      </c>
      <c r="M91" s="18"/>
      <c r="N91" s="21">
        <v>222</v>
      </c>
      <c r="O91" s="22">
        <f t="shared" si="11"/>
        <v>342.606060606061</v>
      </c>
    </row>
    <row r="92" s="2" customFormat="1" ht="25" customHeight="1" spans="1:15">
      <c r="A92" s="17">
        <v>90</v>
      </c>
      <c r="B92" s="18" t="s">
        <v>212</v>
      </c>
      <c r="C92" s="19" t="s">
        <v>213</v>
      </c>
      <c r="D92" s="19" t="s">
        <v>214</v>
      </c>
      <c r="E92" s="19" t="s">
        <v>60</v>
      </c>
      <c r="F92" s="18">
        <v>90</v>
      </c>
      <c r="G92" s="18"/>
      <c r="H92" s="18">
        <v>99</v>
      </c>
      <c r="I92" s="18">
        <v>98</v>
      </c>
      <c r="J92" s="18"/>
      <c r="K92" s="18"/>
      <c r="L92" s="20">
        <f t="shared" si="7"/>
        <v>86.969696969697</v>
      </c>
      <c r="M92" s="18"/>
      <c r="N92" s="21">
        <v>255</v>
      </c>
      <c r="O92" s="22">
        <f t="shared" si="11"/>
        <v>341.969696969697</v>
      </c>
    </row>
    <row r="93" s="2" customFormat="1" ht="25" customHeight="1" spans="1:15">
      <c r="A93" s="17">
        <v>91</v>
      </c>
      <c r="B93" s="18" t="s">
        <v>215</v>
      </c>
      <c r="C93" s="19" t="s">
        <v>216</v>
      </c>
      <c r="D93" s="19" t="s">
        <v>217</v>
      </c>
      <c r="E93" s="19" t="s">
        <v>60</v>
      </c>
      <c r="F93" s="18">
        <v>96</v>
      </c>
      <c r="G93" s="18">
        <v>85</v>
      </c>
      <c r="H93" s="18">
        <v>77</v>
      </c>
      <c r="I93" s="18"/>
      <c r="J93" s="18"/>
      <c r="K93" s="18">
        <v>78</v>
      </c>
      <c r="L93" s="20">
        <f t="shared" si="7"/>
        <v>101.818181818182</v>
      </c>
      <c r="M93" s="18">
        <v>240</v>
      </c>
      <c r="N93" s="21"/>
      <c r="O93" s="22">
        <f>SUM(L93:M93)</f>
        <v>341.818181818182</v>
      </c>
    </row>
    <row r="94" s="2" customFormat="1" ht="25" customHeight="1" spans="1:15">
      <c r="A94" s="17">
        <v>92</v>
      </c>
      <c r="B94" s="18" t="s">
        <v>218</v>
      </c>
      <c r="C94" s="19" t="s">
        <v>219</v>
      </c>
      <c r="D94" s="19" t="s">
        <v>26</v>
      </c>
      <c r="E94" s="19" t="s">
        <v>27</v>
      </c>
      <c r="F94" s="18">
        <v>125</v>
      </c>
      <c r="G94" s="18"/>
      <c r="H94" s="18">
        <v>134</v>
      </c>
      <c r="I94" s="18">
        <v>106</v>
      </c>
      <c r="J94" s="18"/>
      <c r="K94" s="18"/>
      <c r="L94" s="20">
        <f t="shared" si="7"/>
        <v>110.606060606061</v>
      </c>
      <c r="M94" s="18"/>
      <c r="N94" s="21">
        <v>230</v>
      </c>
      <c r="O94" s="22">
        <f t="shared" ref="O94:O97" si="12">SUM(L94:N94)</f>
        <v>340.606060606061</v>
      </c>
    </row>
    <row r="95" s="2" customFormat="1" ht="25" customHeight="1" spans="1:15">
      <c r="A95" s="17">
        <v>93</v>
      </c>
      <c r="B95" s="18" t="s">
        <v>220</v>
      </c>
      <c r="C95" s="19" t="s">
        <v>221</v>
      </c>
      <c r="D95" s="19" t="s">
        <v>22</v>
      </c>
      <c r="E95" s="19" t="s">
        <v>170</v>
      </c>
      <c r="F95" s="24">
        <v>124</v>
      </c>
      <c r="G95" s="18"/>
      <c r="H95" s="18">
        <v>124</v>
      </c>
      <c r="I95" s="18">
        <v>103</v>
      </c>
      <c r="J95" s="18"/>
      <c r="K95" s="18"/>
      <c r="L95" s="20">
        <f t="shared" si="7"/>
        <v>106.363636363636</v>
      </c>
      <c r="M95" s="18"/>
      <c r="N95" s="21">
        <v>234</v>
      </c>
      <c r="O95" s="22">
        <f t="shared" si="12"/>
        <v>340.363636363636</v>
      </c>
    </row>
    <row r="96" s="2" customFormat="1" ht="25" customHeight="1" spans="1:15">
      <c r="A96" s="17">
        <v>94</v>
      </c>
      <c r="B96" s="18" t="s">
        <v>222</v>
      </c>
      <c r="C96" s="19" t="s">
        <v>223</v>
      </c>
      <c r="D96" s="19" t="s">
        <v>18</v>
      </c>
      <c r="E96" s="25" t="s">
        <v>19</v>
      </c>
      <c r="F96" s="26">
        <v>103</v>
      </c>
      <c r="G96" s="27"/>
      <c r="H96" s="18">
        <v>117</v>
      </c>
      <c r="I96" s="18">
        <v>127</v>
      </c>
      <c r="J96" s="18"/>
      <c r="K96" s="18"/>
      <c r="L96" s="20">
        <f t="shared" si="7"/>
        <v>105.151515151515</v>
      </c>
      <c r="M96" s="18"/>
      <c r="N96" s="21">
        <v>235</v>
      </c>
      <c r="O96" s="22">
        <f t="shared" si="12"/>
        <v>340.151515151515</v>
      </c>
    </row>
    <row r="97" s="2" customFormat="1" ht="25" customHeight="1" spans="1:15">
      <c r="A97" s="17">
        <v>95</v>
      </c>
      <c r="B97" s="18" t="s">
        <v>224</v>
      </c>
      <c r="C97" s="19" t="s">
        <v>225</v>
      </c>
      <c r="D97" s="19" t="s">
        <v>26</v>
      </c>
      <c r="E97" s="25" t="s">
        <v>27</v>
      </c>
      <c r="F97" s="26">
        <v>115</v>
      </c>
      <c r="G97" s="27"/>
      <c r="H97" s="18">
        <v>102</v>
      </c>
      <c r="I97" s="18">
        <v>134</v>
      </c>
      <c r="J97" s="18"/>
      <c r="K97" s="18"/>
      <c r="L97" s="20">
        <f t="shared" si="7"/>
        <v>106.363636363636</v>
      </c>
      <c r="M97" s="18"/>
      <c r="N97" s="21">
        <v>233</v>
      </c>
      <c r="O97" s="22">
        <f t="shared" si="12"/>
        <v>339.363636363636</v>
      </c>
    </row>
    <row r="98" s="2" customFormat="1" ht="25" customHeight="1" spans="1:15">
      <c r="A98" s="17">
        <v>96</v>
      </c>
      <c r="B98" s="18" t="s">
        <v>226</v>
      </c>
      <c r="C98" s="19" t="s">
        <v>227</v>
      </c>
      <c r="D98" s="19" t="s">
        <v>51</v>
      </c>
      <c r="E98" s="25" t="s">
        <v>60</v>
      </c>
      <c r="F98" s="26">
        <v>95</v>
      </c>
      <c r="G98" s="27">
        <v>65</v>
      </c>
      <c r="H98" s="18">
        <v>35</v>
      </c>
      <c r="I98" s="18"/>
      <c r="J98" s="18">
        <v>80</v>
      </c>
      <c r="K98" s="18"/>
      <c r="L98" s="20">
        <f t="shared" si="7"/>
        <v>83.3333333333333</v>
      </c>
      <c r="M98" s="18">
        <v>256</v>
      </c>
      <c r="N98" s="21"/>
      <c r="O98" s="22">
        <f>SUM(L98:M98)</f>
        <v>339.333333333333</v>
      </c>
    </row>
    <row r="99" s="2" customFormat="1" ht="25" customHeight="1" spans="1:15">
      <c r="A99" s="17">
        <v>97</v>
      </c>
      <c r="B99" s="18" t="s">
        <v>228</v>
      </c>
      <c r="C99" s="19" t="s">
        <v>229</v>
      </c>
      <c r="D99" s="19" t="s">
        <v>72</v>
      </c>
      <c r="E99" s="25" t="s">
        <v>73</v>
      </c>
      <c r="F99" s="26">
        <v>140</v>
      </c>
      <c r="G99" s="27"/>
      <c r="H99" s="18">
        <v>72</v>
      </c>
      <c r="I99" s="18">
        <v>0</v>
      </c>
      <c r="J99" s="18"/>
      <c r="K99" s="18"/>
      <c r="L99" s="20">
        <f t="shared" si="7"/>
        <v>64.2424242424242</v>
      </c>
      <c r="M99" s="18"/>
      <c r="N99" s="21">
        <v>275</v>
      </c>
      <c r="O99" s="22">
        <f t="shared" ref="O99:O103" si="13">SUM(L99:N99)</f>
        <v>339.242424242424</v>
      </c>
    </row>
    <row r="100" s="2" customFormat="1" ht="25" customHeight="1" spans="1:15">
      <c r="A100" s="17">
        <v>98</v>
      </c>
      <c r="B100" s="18" t="s">
        <v>230</v>
      </c>
      <c r="C100" s="19" t="s">
        <v>231</v>
      </c>
      <c r="D100" s="19" t="s">
        <v>22</v>
      </c>
      <c r="E100" s="25" t="s">
        <v>65</v>
      </c>
      <c r="F100" s="26">
        <v>110</v>
      </c>
      <c r="G100" s="27"/>
      <c r="H100" s="18">
        <v>115</v>
      </c>
      <c r="I100" s="18">
        <v>122</v>
      </c>
      <c r="J100" s="18"/>
      <c r="K100" s="18"/>
      <c r="L100" s="20">
        <f t="shared" si="7"/>
        <v>105.151515151515</v>
      </c>
      <c r="M100" s="18"/>
      <c r="N100" s="21">
        <v>234</v>
      </c>
      <c r="O100" s="22">
        <f t="shared" si="13"/>
        <v>339.151515151515</v>
      </c>
    </row>
    <row r="101" s="2" customFormat="1" ht="25" customHeight="1" spans="1:15">
      <c r="A101" s="17">
        <v>99</v>
      </c>
      <c r="B101" s="18" t="s">
        <v>232</v>
      </c>
      <c r="C101" s="19" t="s">
        <v>233</v>
      </c>
      <c r="D101" s="19" t="s">
        <v>18</v>
      </c>
      <c r="E101" s="25" t="s">
        <v>19</v>
      </c>
      <c r="F101" s="26">
        <v>135</v>
      </c>
      <c r="G101" s="27"/>
      <c r="H101" s="18">
        <v>116</v>
      </c>
      <c r="I101" s="18">
        <v>119</v>
      </c>
      <c r="J101" s="18"/>
      <c r="K101" s="18"/>
      <c r="L101" s="20">
        <f t="shared" si="7"/>
        <v>112.121212121212</v>
      </c>
      <c r="M101" s="18"/>
      <c r="N101" s="21">
        <v>227</v>
      </c>
      <c r="O101" s="22">
        <f t="shared" si="13"/>
        <v>339.121212121212</v>
      </c>
    </row>
    <row r="102" s="2" customFormat="1" ht="25" customHeight="1" spans="1:15">
      <c r="A102" s="17">
        <v>100</v>
      </c>
      <c r="B102" s="18" t="s">
        <v>234</v>
      </c>
      <c r="C102" s="19" t="s">
        <v>235</v>
      </c>
      <c r="D102" s="19" t="s">
        <v>26</v>
      </c>
      <c r="E102" s="25" t="s">
        <v>27</v>
      </c>
      <c r="F102" s="26">
        <v>135</v>
      </c>
      <c r="G102" s="27"/>
      <c r="H102" s="18">
        <v>133</v>
      </c>
      <c r="I102" s="18">
        <v>125</v>
      </c>
      <c r="J102" s="18"/>
      <c r="K102" s="18"/>
      <c r="L102" s="20">
        <f t="shared" si="7"/>
        <v>119.090909090909</v>
      </c>
      <c r="M102" s="18"/>
      <c r="N102" s="21">
        <v>220</v>
      </c>
      <c r="O102" s="22">
        <f t="shared" si="13"/>
        <v>339.090909090909</v>
      </c>
    </row>
    <row r="103" s="2" customFormat="1" ht="25" customHeight="1" spans="1:15">
      <c r="A103" s="17">
        <v>101</v>
      </c>
      <c r="B103" s="18" t="s">
        <v>236</v>
      </c>
      <c r="C103" s="19" t="s">
        <v>237</v>
      </c>
      <c r="D103" s="19" t="s">
        <v>72</v>
      </c>
      <c r="E103" s="25" t="s">
        <v>73</v>
      </c>
      <c r="F103" s="26">
        <v>135</v>
      </c>
      <c r="G103" s="27"/>
      <c r="H103" s="18">
        <v>47</v>
      </c>
      <c r="I103" s="18">
        <v>125</v>
      </c>
      <c r="J103" s="18"/>
      <c r="K103" s="18"/>
      <c r="L103" s="20">
        <f t="shared" si="7"/>
        <v>93.030303030303</v>
      </c>
      <c r="M103" s="18"/>
      <c r="N103" s="21">
        <v>246</v>
      </c>
      <c r="O103" s="22">
        <f t="shared" si="13"/>
        <v>339.030303030303</v>
      </c>
    </row>
    <row r="104" s="2" customFormat="1" ht="25" customHeight="1" spans="1:15">
      <c r="A104" s="17">
        <v>102</v>
      </c>
      <c r="B104" s="18" t="s">
        <v>238</v>
      </c>
      <c r="C104" s="19" t="s">
        <v>239</v>
      </c>
      <c r="D104" s="19" t="s">
        <v>217</v>
      </c>
      <c r="E104" s="25" t="s">
        <v>23</v>
      </c>
      <c r="F104" s="26">
        <v>92</v>
      </c>
      <c r="G104" s="27">
        <v>78</v>
      </c>
      <c r="H104" s="18">
        <v>56</v>
      </c>
      <c r="I104" s="18"/>
      <c r="J104" s="18"/>
      <c r="K104" s="18">
        <v>84</v>
      </c>
      <c r="L104" s="20">
        <f t="shared" si="7"/>
        <v>93.9393939393939</v>
      </c>
      <c r="M104" s="18">
        <v>245</v>
      </c>
      <c r="N104" s="21"/>
      <c r="O104" s="22">
        <f t="shared" ref="O104:O109" si="14">SUM(L104:M104)</f>
        <v>338.939393939394</v>
      </c>
    </row>
    <row r="105" s="2" customFormat="1" ht="25" customHeight="1" spans="1:15">
      <c r="A105" s="17">
        <v>103</v>
      </c>
      <c r="B105" s="18" t="s">
        <v>240</v>
      </c>
      <c r="C105" s="19" t="s">
        <v>241</v>
      </c>
      <c r="D105" s="19" t="s">
        <v>51</v>
      </c>
      <c r="E105" s="25" t="s">
        <v>73</v>
      </c>
      <c r="F105" s="26">
        <v>95</v>
      </c>
      <c r="G105" s="27">
        <v>60</v>
      </c>
      <c r="H105" s="18">
        <v>70</v>
      </c>
      <c r="I105" s="18"/>
      <c r="J105" s="18">
        <v>90</v>
      </c>
      <c r="K105" s="18"/>
      <c r="L105" s="20">
        <f t="shared" si="7"/>
        <v>95.4545454545455</v>
      </c>
      <c r="M105" s="18">
        <v>243</v>
      </c>
      <c r="N105" s="21"/>
      <c r="O105" s="22">
        <f t="shared" si="14"/>
        <v>338.454545454545</v>
      </c>
    </row>
    <row r="106" s="2" customFormat="1" ht="25" customHeight="1" spans="1:15">
      <c r="A106" s="17">
        <v>104</v>
      </c>
      <c r="B106" s="18" t="s">
        <v>242</v>
      </c>
      <c r="C106" s="19" t="s">
        <v>243</v>
      </c>
      <c r="D106" s="19" t="s">
        <v>26</v>
      </c>
      <c r="E106" s="19" t="s">
        <v>27</v>
      </c>
      <c r="F106" s="28">
        <v>125</v>
      </c>
      <c r="G106" s="18"/>
      <c r="H106" s="18">
        <v>119</v>
      </c>
      <c r="I106" s="18">
        <v>106</v>
      </c>
      <c r="J106" s="18"/>
      <c r="K106" s="18"/>
      <c r="L106" s="20">
        <f t="shared" si="7"/>
        <v>106.060606060606</v>
      </c>
      <c r="M106" s="18"/>
      <c r="N106" s="21">
        <v>232</v>
      </c>
      <c r="O106" s="22">
        <f t="shared" ref="O106:O108" si="15">SUM(L106:N106)</f>
        <v>338.060606060606</v>
      </c>
    </row>
    <row r="107" s="2" customFormat="1" ht="25" customHeight="1" spans="1:15">
      <c r="A107" s="17">
        <v>105</v>
      </c>
      <c r="B107" s="18" t="s">
        <v>244</v>
      </c>
      <c r="C107" s="19" t="s">
        <v>245</v>
      </c>
      <c r="D107" s="19" t="s">
        <v>72</v>
      </c>
      <c r="E107" s="19" t="s">
        <v>73</v>
      </c>
      <c r="F107" s="18">
        <v>109</v>
      </c>
      <c r="G107" s="18"/>
      <c r="H107" s="18">
        <v>36</v>
      </c>
      <c r="I107" s="18">
        <v>135</v>
      </c>
      <c r="J107" s="18"/>
      <c r="K107" s="18"/>
      <c r="L107" s="20">
        <f t="shared" si="7"/>
        <v>84.8484848484849</v>
      </c>
      <c r="M107" s="18"/>
      <c r="N107" s="21">
        <v>253</v>
      </c>
      <c r="O107" s="22">
        <f t="shared" si="15"/>
        <v>337.848484848485</v>
      </c>
    </row>
    <row r="108" s="2" customFormat="1" ht="25" customHeight="1" spans="1:15">
      <c r="A108" s="17">
        <v>106</v>
      </c>
      <c r="B108" s="18" t="s">
        <v>246</v>
      </c>
      <c r="C108" s="19" t="s">
        <v>247</v>
      </c>
      <c r="D108" s="19" t="s">
        <v>18</v>
      </c>
      <c r="E108" s="19" t="s">
        <v>19</v>
      </c>
      <c r="F108" s="18">
        <v>125</v>
      </c>
      <c r="G108" s="18"/>
      <c r="H108" s="18">
        <v>133</v>
      </c>
      <c r="I108" s="18">
        <v>114</v>
      </c>
      <c r="J108" s="18"/>
      <c r="K108" s="18"/>
      <c r="L108" s="20">
        <f t="shared" si="7"/>
        <v>112.727272727273</v>
      </c>
      <c r="M108" s="18"/>
      <c r="N108" s="21">
        <v>225</v>
      </c>
      <c r="O108" s="22">
        <f t="shared" si="15"/>
        <v>337.727272727273</v>
      </c>
    </row>
    <row r="109" s="2" customFormat="1" ht="25" customHeight="1" spans="1:15">
      <c r="A109" s="17">
        <v>107</v>
      </c>
      <c r="B109" s="18" t="s">
        <v>248</v>
      </c>
      <c r="C109" s="19" t="s">
        <v>249</v>
      </c>
      <c r="D109" s="19" t="s">
        <v>51</v>
      </c>
      <c r="E109" s="19" t="s">
        <v>52</v>
      </c>
      <c r="F109" s="18">
        <v>91</v>
      </c>
      <c r="G109" s="18">
        <v>57</v>
      </c>
      <c r="H109" s="18">
        <v>88</v>
      </c>
      <c r="I109" s="18"/>
      <c r="J109" s="18">
        <v>84</v>
      </c>
      <c r="K109" s="18"/>
      <c r="L109" s="20">
        <f t="shared" si="7"/>
        <v>96.969696969697</v>
      </c>
      <c r="M109" s="18">
        <v>240</v>
      </c>
      <c r="N109" s="21"/>
      <c r="O109" s="22">
        <f t="shared" si="14"/>
        <v>336.969696969697</v>
      </c>
    </row>
    <row r="110" s="2" customFormat="1" ht="25" customHeight="1" spans="1:15">
      <c r="A110" s="17">
        <v>108</v>
      </c>
      <c r="B110" s="18" t="s">
        <v>250</v>
      </c>
      <c r="C110" s="19" t="s">
        <v>251</v>
      </c>
      <c r="D110" s="19" t="s">
        <v>252</v>
      </c>
      <c r="E110" s="19" t="s">
        <v>23</v>
      </c>
      <c r="F110" s="18">
        <v>110</v>
      </c>
      <c r="G110" s="18"/>
      <c r="H110" s="18">
        <v>112</v>
      </c>
      <c r="I110" s="18">
        <v>121</v>
      </c>
      <c r="J110" s="18"/>
      <c r="K110" s="18"/>
      <c r="L110" s="20">
        <f t="shared" si="7"/>
        <v>103.939393939394</v>
      </c>
      <c r="M110" s="18"/>
      <c r="N110" s="21">
        <v>233</v>
      </c>
      <c r="O110" s="22">
        <f t="shared" ref="O110:O120" si="16">SUM(L110:N110)</f>
        <v>336.939393939394</v>
      </c>
    </row>
    <row r="111" s="2" customFormat="1" ht="25" customHeight="1" spans="1:15">
      <c r="A111" s="17">
        <v>109</v>
      </c>
      <c r="B111" s="18" t="s">
        <v>253</v>
      </c>
      <c r="C111" s="19" t="s">
        <v>254</v>
      </c>
      <c r="D111" s="19" t="s">
        <v>217</v>
      </c>
      <c r="E111" s="19" t="s">
        <v>19</v>
      </c>
      <c r="F111" s="18">
        <v>94</v>
      </c>
      <c r="G111" s="18">
        <v>60</v>
      </c>
      <c r="H111" s="18">
        <v>67</v>
      </c>
      <c r="I111" s="18"/>
      <c r="J111" s="18"/>
      <c r="K111" s="18">
        <v>68</v>
      </c>
      <c r="L111" s="20">
        <f t="shared" si="7"/>
        <v>87.5757575757576</v>
      </c>
      <c r="M111" s="18">
        <v>249</v>
      </c>
      <c r="N111" s="21"/>
      <c r="O111" s="22">
        <f t="shared" ref="O111:O113" si="17">SUM(L111:M111)</f>
        <v>336.575757575758</v>
      </c>
    </row>
    <row r="112" s="2" customFormat="1" ht="25" customHeight="1" spans="1:15">
      <c r="A112" s="17">
        <v>110</v>
      </c>
      <c r="B112" s="18" t="s">
        <v>255</v>
      </c>
      <c r="C112" s="19" t="s">
        <v>256</v>
      </c>
      <c r="D112" s="19" t="s">
        <v>51</v>
      </c>
      <c r="E112" s="19" t="s">
        <v>193</v>
      </c>
      <c r="F112" s="18">
        <v>48</v>
      </c>
      <c r="G112" s="18">
        <v>82</v>
      </c>
      <c r="H112" s="18">
        <v>37</v>
      </c>
      <c r="I112" s="18"/>
      <c r="J112" s="18">
        <v>85</v>
      </c>
      <c r="K112" s="18"/>
      <c r="L112" s="20">
        <f t="shared" si="7"/>
        <v>76.3636363636364</v>
      </c>
      <c r="M112" s="18">
        <v>260</v>
      </c>
      <c r="N112" s="21"/>
      <c r="O112" s="22">
        <f t="shared" si="17"/>
        <v>336.363636363636</v>
      </c>
    </row>
    <row r="113" s="2" customFormat="1" ht="25" customHeight="1" spans="1:15">
      <c r="A113" s="17">
        <v>111</v>
      </c>
      <c r="B113" s="18" t="s">
        <v>257</v>
      </c>
      <c r="C113" s="19" t="s">
        <v>258</v>
      </c>
      <c r="D113" s="19" t="s">
        <v>51</v>
      </c>
      <c r="E113" s="19" t="s">
        <v>73</v>
      </c>
      <c r="F113" s="18">
        <v>73</v>
      </c>
      <c r="G113" s="18">
        <v>80</v>
      </c>
      <c r="H113" s="18">
        <v>63</v>
      </c>
      <c r="I113" s="18"/>
      <c r="J113" s="18">
        <v>75</v>
      </c>
      <c r="K113" s="18"/>
      <c r="L113" s="20">
        <f t="shared" si="7"/>
        <v>88.1818181818182</v>
      </c>
      <c r="M113" s="18">
        <v>248</v>
      </c>
      <c r="N113" s="21"/>
      <c r="O113" s="22">
        <f t="shared" si="17"/>
        <v>336.181818181818</v>
      </c>
    </row>
    <row r="114" s="2" customFormat="1" ht="25" customHeight="1" spans="1:15">
      <c r="A114" s="17">
        <v>112</v>
      </c>
      <c r="B114" s="18" t="s">
        <v>259</v>
      </c>
      <c r="C114" s="19" t="s">
        <v>260</v>
      </c>
      <c r="D114" s="19" t="s">
        <v>18</v>
      </c>
      <c r="E114" s="19" t="s">
        <v>19</v>
      </c>
      <c r="F114" s="18">
        <v>125</v>
      </c>
      <c r="G114" s="18"/>
      <c r="H114" s="18">
        <v>123</v>
      </c>
      <c r="I114" s="18">
        <v>102</v>
      </c>
      <c r="J114" s="18"/>
      <c r="K114" s="18"/>
      <c r="L114" s="20">
        <f t="shared" si="7"/>
        <v>106.060606060606</v>
      </c>
      <c r="M114" s="18"/>
      <c r="N114" s="21">
        <v>230</v>
      </c>
      <c r="O114" s="22">
        <f t="shared" si="16"/>
        <v>336.060606060606</v>
      </c>
    </row>
    <row r="115" s="2" customFormat="1" ht="25" customHeight="1" spans="1:15">
      <c r="A115" s="17">
        <v>113</v>
      </c>
      <c r="B115" s="18" t="s">
        <v>261</v>
      </c>
      <c r="C115" s="19" t="s">
        <v>262</v>
      </c>
      <c r="D115" s="19" t="s">
        <v>18</v>
      </c>
      <c r="E115" s="19" t="s">
        <v>19</v>
      </c>
      <c r="F115" s="18">
        <v>135</v>
      </c>
      <c r="G115" s="18"/>
      <c r="H115" s="18">
        <v>90</v>
      </c>
      <c r="I115" s="18">
        <v>124</v>
      </c>
      <c r="J115" s="18"/>
      <c r="K115" s="18"/>
      <c r="L115" s="20">
        <f t="shared" si="7"/>
        <v>105.757575757576</v>
      </c>
      <c r="M115" s="18"/>
      <c r="N115" s="21">
        <v>230</v>
      </c>
      <c r="O115" s="22">
        <f t="shared" si="16"/>
        <v>335.757575757576</v>
      </c>
    </row>
    <row r="116" s="2" customFormat="1" ht="25" customHeight="1" spans="1:15">
      <c r="A116" s="17">
        <v>114</v>
      </c>
      <c r="B116" s="18" t="s">
        <v>263</v>
      </c>
      <c r="C116" s="19" t="s">
        <v>264</v>
      </c>
      <c r="D116" s="19" t="s">
        <v>72</v>
      </c>
      <c r="E116" s="19" t="s">
        <v>73</v>
      </c>
      <c r="F116" s="18">
        <v>130</v>
      </c>
      <c r="G116" s="18"/>
      <c r="H116" s="18">
        <v>114</v>
      </c>
      <c r="I116" s="18">
        <v>118</v>
      </c>
      <c r="J116" s="18"/>
      <c r="K116" s="18"/>
      <c r="L116" s="20">
        <f t="shared" si="7"/>
        <v>109.69696969697</v>
      </c>
      <c r="M116" s="18"/>
      <c r="N116" s="21">
        <v>226</v>
      </c>
      <c r="O116" s="22">
        <f t="shared" si="16"/>
        <v>335.69696969697</v>
      </c>
    </row>
    <row r="117" s="2" customFormat="1" ht="25" customHeight="1" spans="1:15">
      <c r="A117" s="17">
        <v>115</v>
      </c>
      <c r="B117" s="18" t="s">
        <v>265</v>
      </c>
      <c r="C117" s="19" t="s">
        <v>266</v>
      </c>
      <c r="D117" s="19" t="s">
        <v>72</v>
      </c>
      <c r="E117" s="19" t="s">
        <v>73</v>
      </c>
      <c r="F117" s="18">
        <v>135</v>
      </c>
      <c r="G117" s="18"/>
      <c r="H117" s="18">
        <v>100</v>
      </c>
      <c r="I117" s="18">
        <v>116</v>
      </c>
      <c r="J117" s="18"/>
      <c r="K117" s="18"/>
      <c r="L117" s="20">
        <f t="shared" si="7"/>
        <v>106.363636363636</v>
      </c>
      <c r="M117" s="18"/>
      <c r="N117" s="21">
        <v>229</v>
      </c>
      <c r="O117" s="22">
        <f t="shared" si="16"/>
        <v>335.363636363636</v>
      </c>
    </row>
    <row r="118" s="2" customFormat="1" ht="25" customHeight="1" spans="1:15">
      <c r="A118" s="17">
        <v>116</v>
      </c>
      <c r="B118" s="18" t="s">
        <v>267</v>
      </c>
      <c r="C118" s="19" t="s">
        <v>268</v>
      </c>
      <c r="D118" s="19" t="s">
        <v>18</v>
      </c>
      <c r="E118" s="19" t="s">
        <v>19</v>
      </c>
      <c r="F118" s="18">
        <v>139</v>
      </c>
      <c r="G118" s="18"/>
      <c r="H118" s="18">
        <v>131</v>
      </c>
      <c r="I118" s="18">
        <v>130</v>
      </c>
      <c r="J118" s="18"/>
      <c r="K118" s="18"/>
      <c r="L118" s="20">
        <f t="shared" si="7"/>
        <v>121.212121212121</v>
      </c>
      <c r="M118" s="18"/>
      <c r="N118" s="21">
        <v>214</v>
      </c>
      <c r="O118" s="22">
        <f t="shared" si="16"/>
        <v>335.212121212121</v>
      </c>
    </row>
    <row r="119" s="2" customFormat="1" ht="25" customHeight="1" spans="1:15">
      <c r="A119" s="17">
        <v>117</v>
      </c>
      <c r="B119" s="18" t="s">
        <v>269</v>
      </c>
      <c r="C119" s="19" t="s">
        <v>270</v>
      </c>
      <c r="D119" s="19" t="s">
        <v>18</v>
      </c>
      <c r="E119" s="19" t="s">
        <v>19</v>
      </c>
      <c r="F119" s="18">
        <v>129</v>
      </c>
      <c r="G119" s="18"/>
      <c r="H119" s="18">
        <v>122</v>
      </c>
      <c r="I119" s="18">
        <v>128</v>
      </c>
      <c r="J119" s="18"/>
      <c r="K119" s="18"/>
      <c r="L119" s="20">
        <f t="shared" si="7"/>
        <v>114.848484848485</v>
      </c>
      <c r="M119" s="18"/>
      <c r="N119" s="21">
        <v>220</v>
      </c>
      <c r="O119" s="22">
        <f t="shared" si="16"/>
        <v>334.848484848485</v>
      </c>
    </row>
    <row r="120" s="2" customFormat="1" ht="25" customHeight="1" spans="1:15">
      <c r="A120" s="17">
        <v>118</v>
      </c>
      <c r="B120" s="18" t="s">
        <v>271</v>
      </c>
      <c r="C120" s="19" t="s">
        <v>272</v>
      </c>
      <c r="D120" s="19" t="s">
        <v>18</v>
      </c>
      <c r="E120" s="19" t="s">
        <v>19</v>
      </c>
      <c r="F120" s="18">
        <v>135</v>
      </c>
      <c r="G120" s="18"/>
      <c r="H120" s="18">
        <v>90</v>
      </c>
      <c r="I120" s="18">
        <v>120</v>
      </c>
      <c r="J120" s="18"/>
      <c r="K120" s="18"/>
      <c r="L120" s="20">
        <f t="shared" si="7"/>
        <v>104.545454545455</v>
      </c>
      <c r="M120" s="18"/>
      <c r="N120" s="21">
        <v>230</v>
      </c>
      <c r="O120" s="22">
        <f t="shared" si="16"/>
        <v>334.545454545455</v>
      </c>
    </row>
    <row r="121" s="2" customFormat="1" ht="25" customHeight="1" spans="1:15">
      <c r="A121" s="17">
        <v>119</v>
      </c>
      <c r="B121" s="18" t="s">
        <v>273</v>
      </c>
      <c r="C121" s="19" t="s">
        <v>274</v>
      </c>
      <c r="D121" s="19" t="s">
        <v>51</v>
      </c>
      <c r="E121" s="19" t="s">
        <v>60</v>
      </c>
      <c r="F121" s="18">
        <v>88</v>
      </c>
      <c r="G121" s="18">
        <v>60</v>
      </c>
      <c r="H121" s="18">
        <v>55</v>
      </c>
      <c r="I121" s="18"/>
      <c r="J121" s="18">
        <v>68</v>
      </c>
      <c r="K121" s="18"/>
      <c r="L121" s="20">
        <f t="shared" si="7"/>
        <v>82.1212121212121</v>
      </c>
      <c r="M121" s="18">
        <v>252</v>
      </c>
      <c r="N121" s="21"/>
      <c r="O121" s="22">
        <f t="shared" ref="O121:O124" si="18">SUM(L121:M121)</f>
        <v>334.121212121212</v>
      </c>
    </row>
    <row r="122" s="2" customFormat="1" ht="25" customHeight="1" spans="1:15">
      <c r="A122" s="17">
        <v>120</v>
      </c>
      <c r="B122" s="18" t="s">
        <v>275</v>
      </c>
      <c r="C122" s="19" t="s">
        <v>276</v>
      </c>
      <c r="D122" s="19" t="s">
        <v>217</v>
      </c>
      <c r="E122" s="19" t="s">
        <v>34</v>
      </c>
      <c r="F122" s="18">
        <v>98</v>
      </c>
      <c r="G122" s="18">
        <v>75</v>
      </c>
      <c r="H122" s="18">
        <v>65</v>
      </c>
      <c r="I122" s="18"/>
      <c r="J122" s="18"/>
      <c r="K122" s="18">
        <v>70</v>
      </c>
      <c r="L122" s="20">
        <f t="shared" si="7"/>
        <v>93.3333333333333</v>
      </c>
      <c r="M122" s="18">
        <v>240</v>
      </c>
      <c r="N122" s="21"/>
      <c r="O122" s="22">
        <f t="shared" si="18"/>
        <v>333.333333333333</v>
      </c>
    </row>
    <row r="123" s="2" customFormat="1" ht="25" customHeight="1" spans="1:15">
      <c r="A123" s="17">
        <v>121</v>
      </c>
      <c r="B123" s="18" t="s">
        <v>277</v>
      </c>
      <c r="C123" s="19" t="s">
        <v>278</v>
      </c>
      <c r="D123" s="19" t="s">
        <v>72</v>
      </c>
      <c r="E123" s="19" t="s">
        <v>73</v>
      </c>
      <c r="F123" s="18">
        <v>130</v>
      </c>
      <c r="G123" s="18"/>
      <c r="H123" s="18">
        <v>113</v>
      </c>
      <c r="I123" s="18">
        <v>97</v>
      </c>
      <c r="J123" s="18"/>
      <c r="K123" s="18"/>
      <c r="L123" s="20">
        <f t="shared" si="7"/>
        <v>103.030303030303</v>
      </c>
      <c r="M123" s="18"/>
      <c r="N123" s="21">
        <v>230</v>
      </c>
      <c r="O123" s="22">
        <f t="shared" ref="O123:O129" si="19">SUM(L123:N123)</f>
        <v>333.030303030303</v>
      </c>
    </row>
    <row r="124" s="2" customFormat="1" ht="25" customHeight="1" spans="1:15">
      <c r="A124" s="17">
        <v>122</v>
      </c>
      <c r="B124" s="18" t="s">
        <v>279</v>
      </c>
      <c r="C124" s="19" t="s">
        <v>280</v>
      </c>
      <c r="D124" s="19" t="s">
        <v>51</v>
      </c>
      <c r="E124" s="19" t="s">
        <v>34</v>
      </c>
      <c r="F124" s="18">
        <v>77</v>
      </c>
      <c r="G124" s="18">
        <v>61</v>
      </c>
      <c r="H124" s="18">
        <v>76</v>
      </c>
      <c r="I124" s="18"/>
      <c r="J124" s="18">
        <v>76</v>
      </c>
      <c r="K124" s="18"/>
      <c r="L124" s="20">
        <f t="shared" si="7"/>
        <v>87.8787878787879</v>
      </c>
      <c r="M124" s="18">
        <v>245</v>
      </c>
      <c r="N124" s="21"/>
      <c r="O124" s="22">
        <f t="shared" si="18"/>
        <v>332.878787878788</v>
      </c>
    </row>
    <row r="125" s="2" customFormat="1" ht="25" customHeight="1" spans="1:15">
      <c r="A125" s="17">
        <v>123</v>
      </c>
      <c r="B125" s="18" t="s">
        <v>281</v>
      </c>
      <c r="C125" s="19" t="s">
        <v>282</v>
      </c>
      <c r="D125" s="19" t="s">
        <v>214</v>
      </c>
      <c r="E125" s="19" t="s">
        <v>60</v>
      </c>
      <c r="F125" s="18">
        <v>100</v>
      </c>
      <c r="G125" s="18"/>
      <c r="H125" s="18">
        <v>112</v>
      </c>
      <c r="I125" s="18">
        <v>78</v>
      </c>
      <c r="J125" s="18"/>
      <c r="K125" s="18"/>
      <c r="L125" s="20">
        <f t="shared" si="7"/>
        <v>87.8787878787879</v>
      </c>
      <c r="M125" s="18"/>
      <c r="N125" s="21">
        <v>245</v>
      </c>
      <c r="O125" s="22">
        <f t="shared" si="19"/>
        <v>332.878787878788</v>
      </c>
    </row>
    <row r="126" s="2" customFormat="1" ht="25" customHeight="1" spans="1:15">
      <c r="A126" s="17">
        <v>124</v>
      </c>
      <c r="B126" s="18" t="s">
        <v>283</v>
      </c>
      <c r="C126" s="19" t="s">
        <v>284</v>
      </c>
      <c r="D126" s="19" t="s">
        <v>26</v>
      </c>
      <c r="E126" s="19" t="s">
        <v>27</v>
      </c>
      <c r="F126" s="18">
        <v>120</v>
      </c>
      <c r="G126" s="18"/>
      <c r="H126" s="18">
        <v>111</v>
      </c>
      <c r="I126" s="18">
        <v>101</v>
      </c>
      <c r="J126" s="18"/>
      <c r="K126" s="18"/>
      <c r="L126" s="20">
        <f t="shared" si="7"/>
        <v>100.606060606061</v>
      </c>
      <c r="M126" s="18"/>
      <c r="N126" s="21">
        <v>232</v>
      </c>
      <c r="O126" s="22">
        <f t="shared" si="19"/>
        <v>332.606060606061</v>
      </c>
    </row>
    <row r="127" s="2" customFormat="1" ht="25" customHeight="1" spans="1:15">
      <c r="A127" s="17">
        <v>125</v>
      </c>
      <c r="B127" s="18" t="s">
        <v>285</v>
      </c>
      <c r="C127" s="19" t="s">
        <v>286</v>
      </c>
      <c r="D127" s="19" t="s">
        <v>72</v>
      </c>
      <c r="E127" s="19" t="s">
        <v>73</v>
      </c>
      <c r="F127" s="18">
        <v>107</v>
      </c>
      <c r="G127" s="18"/>
      <c r="H127" s="18">
        <v>54</v>
      </c>
      <c r="I127" s="18">
        <v>114</v>
      </c>
      <c r="J127" s="18"/>
      <c r="K127" s="18"/>
      <c r="L127" s="20">
        <f t="shared" si="7"/>
        <v>83.3333333333333</v>
      </c>
      <c r="M127" s="18"/>
      <c r="N127" s="21">
        <v>249</v>
      </c>
      <c r="O127" s="22">
        <f t="shared" si="19"/>
        <v>332.333333333333</v>
      </c>
    </row>
    <row r="128" s="2" customFormat="1" ht="25" customHeight="1" spans="1:15">
      <c r="A128" s="17">
        <v>126</v>
      </c>
      <c r="B128" s="18" t="s">
        <v>287</v>
      </c>
      <c r="C128" s="19" t="s">
        <v>288</v>
      </c>
      <c r="D128" s="19" t="s">
        <v>72</v>
      </c>
      <c r="E128" s="19" t="s">
        <v>73</v>
      </c>
      <c r="F128" s="18">
        <v>130</v>
      </c>
      <c r="G128" s="18"/>
      <c r="H128" s="18">
        <v>77</v>
      </c>
      <c r="I128" s="18">
        <v>117</v>
      </c>
      <c r="J128" s="18"/>
      <c r="K128" s="18"/>
      <c r="L128" s="20">
        <f t="shared" si="7"/>
        <v>98.1818181818182</v>
      </c>
      <c r="M128" s="18"/>
      <c r="N128" s="21">
        <v>234</v>
      </c>
      <c r="O128" s="22">
        <f t="shared" si="19"/>
        <v>332.181818181818</v>
      </c>
    </row>
    <row r="129" s="2" customFormat="1" ht="25" customHeight="1" spans="1:15">
      <c r="A129" s="17">
        <v>127</v>
      </c>
      <c r="B129" s="18" t="s">
        <v>289</v>
      </c>
      <c r="C129" s="19" t="s">
        <v>290</v>
      </c>
      <c r="D129" s="19" t="s">
        <v>18</v>
      </c>
      <c r="E129" s="19" t="s">
        <v>19</v>
      </c>
      <c r="F129" s="18">
        <v>140</v>
      </c>
      <c r="G129" s="18"/>
      <c r="H129" s="18">
        <v>136</v>
      </c>
      <c r="I129" s="18">
        <v>126</v>
      </c>
      <c r="J129" s="18"/>
      <c r="K129" s="18"/>
      <c r="L129" s="20">
        <f t="shared" si="7"/>
        <v>121.818181818182</v>
      </c>
      <c r="M129" s="18"/>
      <c r="N129" s="21">
        <v>210</v>
      </c>
      <c r="O129" s="22">
        <f t="shared" si="19"/>
        <v>331.818181818182</v>
      </c>
    </row>
    <row r="130" s="2" customFormat="1" ht="25" customHeight="1" spans="1:15">
      <c r="A130" s="17">
        <v>128</v>
      </c>
      <c r="B130" s="18" t="s">
        <v>291</v>
      </c>
      <c r="C130" s="19" t="s">
        <v>292</v>
      </c>
      <c r="D130" s="19" t="s">
        <v>217</v>
      </c>
      <c r="E130" s="19" t="s">
        <v>19</v>
      </c>
      <c r="F130" s="18">
        <v>48</v>
      </c>
      <c r="G130" s="18">
        <v>75</v>
      </c>
      <c r="H130" s="18">
        <v>56</v>
      </c>
      <c r="I130" s="18"/>
      <c r="J130" s="18"/>
      <c r="K130" s="18">
        <v>72</v>
      </c>
      <c r="L130" s="20">
        <f t="shared" si="7"/>
        <v>76.0606060606061</v>
      </c>
      <c r="M130" s="18">
        <v>255</v>
      </c>
      <c r="N130" s="21"/>
      <c r="O130" s="22">
        <f>SUM(L130:M130)</f>
        <v>331.060606060606</v>
      </c>
    </row>
    <row r="131" s="2" customFormat="1" ht="25" customHeight="1" spans="1:15">
      <c r="A131" s="17">
        <v>129</v>
      </c>
      <c r="B131" s="18" t="s">
        <v>293</v>
      </c>
      <c r="C131" s="19" t="s">
        <v>294</v>
      </c>
      <c r="D131" s="19" t="s">
        <v>295</v>
      </c>
      <c r="E131" s="19" t="s">
        <v>60</v>
      </c>
      <c r="F131" s="18">
        <v>95</v>
      </c>
      <c r="G131" s="18"/>
      <c r="H131" s="18">
        <v>119</v>
      </c>
      <c r="I131" s="18">
        <v>106</v>
      </c>
      <c r="J131" s="18"/>
      <c r="K131" s="18"/>
      <c r="L131" s="20">
        <f t="shared" ref="L131:L194" si="20">SUM(F131:K131)/3.3</f>
        <v>96.969696969697</v>
      </c>
      <c r="M131" s="18"/>
      <c r="N131" s="21">
        <v>234</v>
      </c>
      <c r="O131" s="22">
        <f t="shared" ref="O131:O134" si="21">SUM(L131:N131)</f>
        <v>330.969696969697</v>
      </c>
    </row>
    <row r="132" s="2" customFormat="1" ht="25" customHeight="1" spans="1:15">
      <c r="A132" s="17">
        <v>130</v>
      </c>
      <c r="B132" s="18" t="s">
        <v>296</v>
      </c>
      <c r="C132" s="19" t="s">
        <v>297</v>
      </c>
      <c r="D132" s="19" t="s">
        <v>295</v>
      </c>
      <c r="E132" s="19" t="s">
        <v>60</v>
      </c>
      <c r="F132" s="18">
        <v>115</v>
      </c>
      <c r="G132" s="18"/>
      <c r="H132" s="18">
        <v>90</v>
      </c>
      <c r="I132" s="18">
        <v>130</v>
      </c>
      <c r="J132" s="18"/>
      <c r="K132" s="18"/>
      <c r="L132" s="20">
        <f t="shared" si="20"/>
        <v>101.515151515152</v>
      </c>
      <c r="M132" s="18"/>
      <c r="N132" s="21">
        <v>229</v>
      </c>
      <c r="O132" s="22">
        <f t="shared" si="21"/>
        <v>330.515151515152</v>
      </c>
    </row>
    <row r="133" s="2" customFormat="1" ht="25" customHeight="1" spans="1:15">
      <c r="A133" s="17">
        <v>131</v>
      </c>
      <c r="B133" s="18" t="s">
        <v>298</v>
      </c>
      <c r="C133" s="19" t="s">
        <v>299</v>
      </c>
      <c r="D133" s="19" t="s">
        <v>18</v>
      </c>
      <c r="E133" s="19" t="s">
        <v>34</v>
      </c>
      <c r="F133" s="18">
        <v>145</v>
      </c>
      <c r="G133" s="18"/>
      <c r="H133" s="18">
        <v>124</v>
      </c>
      <c r="I133" s="18">
        <v>112</v>
      </c>
      <c r="J133" s="18"/>
      <c r="K133" s="18"/>
      <c r="L133" s="20">
        <f t="shared" si="20"/>
        <v>115.454545454545</v>
      </c>
      <c r="M133" s="18"/>
      <c r="N133" s="21">
        <v>215</v>
      </c>
      <c r="O133" s="22">
        <f t="shared" si="21"/>
        <v>330.454545454545</v>
      </c>
    </row>
    <row r="134" s="2" customFormat="1" ht="25" customHeight="1" spans="1:15">
      <c r="A134" s="17">
        <v>132</v>
      </c>
      <c r="B134" s="18" t="s">
        <v>300</v>
      </c>
      <c r="C134" s="19" t="s">
        <v>301</v>
      </c>
      <c r="D134" s="19" t="s">
        <v>72</v>
      </c>
      <c r="E134" s="19" t="s">
        <v>73</v>
      </c>
      <c r="F134" s="18">
        <v>135</v>
      </c>
      <c r="G134" s="18"/>
      <c r="H134" s="18">
        <v>48</v>
      </c>
      <c r="I134" s="18">
        <v>108</v>
      </c>
      <c r="J134" s="18"/>
      <c r="K134" s="18"/>
      <c r="L134" s="20">
        <f t="shared" si="20"/>
        <v>88.1818181818182</v>
      </c>
      <c r="M134" s="18"/>
      <c r="N134" s="21">
        <v>242</v>
      </c>
      <c r="O134" s="22">
        <f t="shared" si="21"/>
        <v>330.181818181818</v>
      </c>
    </row>
    <row r="135" s="2" customFormat="1" ht="25" customHeight="1" spans="1:15">
      <c r="A135" s="17">
        <v>133</v>
      </c>
      <c r="B135" s="18" t="s">
        <v>302</v>
      </c>
      <c r="C135" s="19" t="s">
        <v>303</v>
      </c>
      <c r="D135" s="19" t="s">
        <v>51</v>
      </c>
      <c r="E135" s="19" t="s">
        <v>44</v>
      </c>
      <c r="F135" s="18">
        <v>97</v>
      </c>
      <c r="G135" s="18">
        <v>71</v>
      </c>
      <c r="H135" s="18">
        <v>82</v>
      </c>
      <c r="I135" s="18"/>
      <c r="J135" s="18">
        <v>90</v>
      </c>
      <c r="K135" s="18"/>
      <c r="L135" s="20">
        <f t="shared" si="20"/>
        <v>103.030303030303</v>
      </c>
      <c r="M135" s="18">
        <v>227</v>
      </c>
      <c r="N135" s="21"/>
      <c r="O135" s="22">
        <f>SUM(L135:M135)</f>
        <v>330.030303030303</v>
      </c>
    </row>
    <row r="136" s="2" customFormat="1" ht="25" customHeight="1" spans="1:15">
      <c r="A136" s="17">
        <v>134</v>
      </c>
      <c r="B136" s="18" t="s">
        <v>304</v>
      </c>
      <c r="C136" s="19" t="s">
        <v>305</v>
      </c>
      <c r="D136" s="19" t="s">
        <v>72</v>
      </c>
      <c r="E136" s="19" t="s">
        <v>73</v>
      </c>
      <c r="F136" s="18">
        <v>91</v>
      </c>
      <c r="G136" s="18"/>
      <c r="H136" s="18">
        <v>56</v>
      </c>
      <c r="I136" s="18">
        <v>119</v>
      </c>
      <c r="J136" s="18"/>
      <c r="K136" s="18"/>
      <c r="L136" s="20">
        <f t="shared" si="20"/>
        <v>80.6060606060606</v>
      </c>
      <c r="M136" s="18"/>
      <c r="N136" s="21">
        <v>249</v>
      </c>
      <c r="O136" s="22">
        <f t="shared" ref="O136:O142" si="22">SUM(L136:N136)</f>
        <v>329.606060606061</v>
      </c>
    </row>
    <row r="137" s="2" customFormat="1" ht="25" customHeight="1" spans="1:15">
      <c r="A137" s="17">
        <v>135</v>
      </c>
      <c r="B137" s="18" t="s">
        <v>306</v>
      </c>
      <c r="C137" s="19" t="s">
        <v>307</v>
      </c>
      <c r="D137" s="19" t="s">
        <v>18</v>
      </c>
      <c r="E137" s="19" t="s">
        <v>34</v>
      </c>
      <c r="F137" s="18">
        <v>140</v>
      </c>
      <c r="G137" s="18"/>
      <c r="H137" s="18">
        <v>122</v>
      </c>
      <c r="I137" s="18">
        <v>132</v>
      </c>
      <c r="J137" s="18"/>
      <c r="K137" s="18"/>
      <c r="L137" s="20">
        <f t="shared" si="20"/>
        <v>119.393939393939</v>
      </c>
      <c r="M137" s="18"/>
      <c r="N137" s="21">
        <v>210</v>
      </c>
      <c r="O137" s="22">
        <f t="shared" si="22"/>
        <v>329.393939393939</v>
      </c>
    </row>
    <row r="138" s="2" customFormat="1" ht="25" customHeight="1" spans="1:15">
      <c r="A138" s="17">
        <v>136</v>
      </c>
      <c r="B138" s="18" t="s">
        <v>308</v>
      </c>
      <c r="C138" s="19" t="s">
        <v>309</v>
      </c>
      <c r="D138" s="19" t="s">
        <v>18</v>
      </c>
      <c r="E138" s="19" t="s">
        <v>34</v>
      </c>
      <c r="F138" s="18">
        <v>149</v>
      </c>
      <c r="G138" s="18"/>
      <c r="H138" s="18">
        <v>136</v>
      </c>
      <c r="I138" s="18">
        <v>140</v>
      </c>
      <c r="J138" s="18"/>
      <c r="K138" s="18"/>
      <c r="L138" s="20">
        <f t="shared" si="20"/>
        <v>128.787878787879</v>
      </c>
      <c r="M138" s="18"/>
      <c r="N138" s="21">
        <v>200</v>
      </c>
      <c r="O138" s="22">
        <f t="shared" si="22"/>
        <v>328.787878787879</v>
      </c>
    </row>
    <row r="139" s="2" customFormat="1" ht="25" customHeight="1" spans="1:15">
      <c r="A139" s="17">
        <v>137</v>
      </c>
      <c r="B139" s="18" t="s">
        <v>310</v>
      </c>
      <c r="C139" s="19" t="s">
        <v>311</v>
      </c>
      <c r="D139" s="19" t="s">
        <v>72</v>
      </c>
      <c r="E139" s="19" t="s">
        <v>73</v>
      </c>
      <c r="F139" s="18">
        <v>130</v>
      </c>
      <c r="G139" s="18"/>
      <c r="H139" s="18">
        <v>135</v>
      </c>
      <c r="I139" s="18">
        <v>112</v>
      </c>
      <c r="J139" s="18"/>
      <c r="K139" s="18"/>
      <c r="L139" s="20">
        <f t="shared" si="20"/>
        <v>114.242424242424</v>
      </c>
      <c r="M139" s="18"/>
      <c r="N139" s="21">
        <v>214</v>
      </c>
      <c r="O139" s="22">
        <f t="shared" si="22"/>
        <v>328.242424242424</v>
      </c>
    </row>
    <row r="140" s="2" customFormat="1" ht="25" customHeight="1" spans="1:15">
      <c r="A140" s="17">
        <v>138</v>
      </c>
      <c r="B140" s="18" t="s">
        <v>312</v>
      </c>
      <c r="C140" s="19" t="s">
        <v>313</v>
      </c>
      <c r="D140" s="19" t="s">
        <v>18</v>
      </c>
      <c r="E140" s="19" t="s">
        <v>34</v>
      </c>
      <c r="F140" s="18">
        <v>105</v>
      </c>
      <c r="G140" s="18"/>
      <c r="H140" s="18">
        <v>123</v>
      </c>
      <c r="I140" s="18">
        <v>112</v>
      </c>
      <c r="J140" s="18"/>
      <c r="K140" s="18"/>
      <c r="L140" s="20">
        <f t="shared" si="20"/>
        <v>103.030303030303</v>
      </c>
      <c r="M140" s="18"/>
      <c r="N140" s="21">
        <v>225</v>
      </c>
      <c r="O140" s="22">
        <f t="shared" si="22"/>
        <v>328.030303030303</v>
      </c>
    </row>
    <row r="141" s="2" customFormat="1" ht="25" customHeight="1" spans="1:15">
      <c r="A141" s="17">
        <v>139</v>
      </c>
      <c r="B141" s="18" t="s">
        <v>314</v>
      </c>
      <c r="C141" s="19" t="s">
        <v>315</v>
      </c>
      <c r="D141" s="19" t="s">
        <v>72</v>
      </c>
      <c r="E141" s="19" t="s">
        <v>73</v>
      </c>
      <c r="F141" s="18">
        <v>145</v>
      </c>
      <c r="G141" s="18"/>
      <c r="H141" s="18">
        <v>143</v>
      </c>
      <c r="I141" s="18">
        <v>139</v>
      </c>
      <c r="J141" s="18"/>
      <c r="K141" s="18"/>
      <c r="L141" s="20">
        <f t="shared" si="20"/>
        <v>129.393939393939</v>
      </c>
      <c r="M141" s="18"/>
      <c r="N141" s="21">
        <v>198</v>
      </c>
      <c r="O141" s="22">
        <f t="shared" si="22"/>
        <v>327.393939393939</v>
      </c>
    </row>
    <row r="142" s="2" customFormat="1" ht="25" customHeight="1" spans="1:15">
      <c r="A142" s="17">
        <v>140</v>
      </c>
      <c r="B142" s="18" t="s">
        <v>316</v>
      </c>
      <c r="C142" s="19" t="s">
        <v>317</v>
      </c>
      <c r="D142" s="19" t="s">
        <v>72</v>
      </c>
      <c r="E142" s="19" t="s">
        <v>73</v>
      </c>
      <c r="F142" s="18">
        <v>135</v>
      </c>
      <c r="G142" s="18"/>
      <c r="H142" s="18">
        <v>63</v>
      </c>
      <c r="I142" s="18">
        <v>112</v>
      </c>
      <c r="J142" s="18"/>
      <c r="K142" s="18"/>
      <c r="L142" s="20">
        <f t="shared" si="20"/>
        <v>93.9393939393939</v>
      </c>
      <c r="M142" s="18"/>
      <c r="N142" s="21">
        <v>233</v>
      </c>
      <c r="O142" s="22">
        <f t="shared" si="22"/>
        <v>326.939393939394</v>
      </c>
    </row>
    <row r="143" s="2" customFormat="1" ht="25" customHeight="1" spans="1:15">
      <c r="A143" s="17">
        <v>141</v>
      </c>
      <c r="B143" s="18" t="s">
        <v>318</v>
      </c>
      <c r="C143" s="19" t="s">
        <v>319</v>
      </c>
      <c r="D143" s="19" t="s">
        <v>51</v>
      </c>
      <c r="E143" s="19" t="s">
        <v>44</v>
      </c>
      <c r="F143" s="18">
        <v>95</v>
      </c>
      <c r="G143" s="18">
        <v>90</v>
      </c>
      <c r="H143" s="18">
        <v>90</v>
      </c>
      <c r="I143" s="18"/>
      <c r="J143" s="18">
        <v>75</v>
      </c>
      <c r="K143" s="18"/>
      <c r="L143" s="20">
        <f t="shared" si="20"/>
        <v>106.060606060606</v>
      </c>
      <c r="M143" s="18">
        <v>220</v>
      </c>
      <c r="N143" s="21"/>
      <c r="O143" s="22">
        <f t="shared" ref="O143:O147" si="23">SUM(L143:M143)</f>
        <v>326.060606060606</v>
      </c>
    </row>
    <row r="144" s="2" customFormat="1" ht="25" customHeight="1" spans="1:15">
      <c r="A144" s="17">
        <v>142</v>
      </c>
      <c r="B144" s="18" t="s">
        <v>320</v>
      </c>
      <c r="C144" s="19" t="s">
        <v>321</v>
      </c>
      <c r="D144" s="19" t="s">
        <v>72</v>
      </c>
      <c r="E144" s="19" t="s">
        <v>73</v>
      </c>
      <c r="F144" s="18">
        <v>104</v>
      </c>
      <c r="G144" s="18"/>
      <c r="H144" s="18">
        <v>130</v>
      </c>
      <c r="I144" s="18">
        <v>135</v>
      </c>
      <c r="J144" s="18"/>
      <c r="K144" s="18"/>
      <c r="L144" s="20">
        <f t="shared" si="20"/>
        <v>111.818181818182</v>
      </c>
      <c r="M144" s="18"/>
      <c r="N144" s="21">
        <v>214</v>
      </c>
      <c r="O144" s="22">
        <f t="shared" ref="O144:O151" si="24">SUM(L144:N144)</f>
        <v>325.818181818182</v>
      </c>
    </row>
    <row r="145" s="2" customFormat="1" ht="25" customHeight="1" spans="1:15">
      <c r="A145" s="17">
        <v>143</v>
      </c>
      <c r="B145" s="18" t="s">
        <v>322</v>
      </c>
      <c r="C145" s="19" t="s">
        <v>323</v>
      </c>
      <c r="D145" s="19" t="s">
        <v>51</v>
      </c>
      <c r="E145" s="19" t="s">
        <v>52</v>
      </c>
      <c r="F145" s="18">
        <v>90</v>
      </c>
      <c r="G145" s="18">
        <v>90</v>
      </c>
      <c r="H145" s="18">
        <v>47</v>
      </c>
      <c r="I145" s="18"/>
      <c r="J145" s="18">
        <v>80</v>
      </c>
      <c r="K145" s="18"/>
      <c r="L145" s="20">
        <f t="shared" si="20"/>
        <v>93.030303030303</v>
      </c>
      <c r="M145" s="18">
        <v>232</v>
      </c>
      <c r="N145" s="21"/>
      <c r="O145" s="22">
        <f t="shared" si="23"/>
        <v>325.030303030303</v>
      </c>
    </row>
    <row r="146" s="2" customFormat="1" ht="25" customHeight="1" spans="1:15">
      <c r="A146" s="17">
        <v>144</v>
      </c>
      <c r="B146" s="18" t="s">
        <v>324</v>
      </c>
      <c r="C146" s="19" t="s">
        <v>325</v>
      </c>
      <c r="D146" s="19" t="s">
        <v>72</v>
      </c>
      <c r="E146" s="19" t="s">
        <v>73</v>
      </c>
      <c r="F146" s="18">
        <v>145</v>
      </c>
      <c r="G146" s="18"/>
      <c r="H146" s="18">
        <v>121</v>
      </c>
      <c r="I146" s="18">
        <v>103</v>
      </c>
      <c r="J146" s="18"/>
      <c r="K146" s="18"/>
      <c r="L146" s="20">
        <f t="shared" si="20"/>
        <v>111.818181818182</v>
      </c>
      <c r="M146" s="18"/>
      <c r="N146" s="21">
        <v>213</v>
      </c>
      <c r="O146" s="22">
        <f t="shared" si="24"/>
        <v>324.818181818182</v>
      </c>
    </row>
    <row r="147" s="2" customFormat="1" ht="25" customHeight="1" spans="1:15">
      <c r="A147" s="17">
        <v>145</v>
      </c>
      <c r="B147" s="18" t="s">
        <v>326</v>
      </c>
      <c r="C147" s="19" t="s">
        <v>327</v>
      </c>
      <c r="D147" s="19" t="s">
        <v>51</v>
      </c>
      <c r="E147" s="19" t="s">
        <v>60</v>
      </c>
      <c r="F147" s="18">
        <v>94</v>
      </c>
      <c r="G147" s="18">
        <v>88</v>
      </c>
      <c r="H147" s="18">
        <v>40</v>
      </c>
      <c r="I147" s="18"/>
      <c r="J147" s="18">
        <v>90</v>
      </c>
      <c r="K147" s="18"/>
      <c r="L147" s="20">
        <f t="shared" si="20"/>
        <v>94.5454545454545</v>
      </c>
      <c r="M147" s="18">
        <v>229</v>
      </c>
      <c r="N147" s="21"/>
      <c r="O147" s="22">
        <f t="shared" si="23"/>
        <v>323.545454545455</v>
      </c>
    </row>
    <row r="148" s="2" customFormat="1" ht="25" customHeight="1" spans="1:15">
      <c r="A148" s="17">
        <v>146</v>
      </c>
      <c r="B148" s="18" t="s">
        <v>328</v>
      </c>
      <c r="C148" s="19" t="s">
        <v>329</v>
      </c>
      <c r="D148" s="19" t="s">
        <v>26</v>
      </c>
      <c r="E148" s="19" t="s">
        <v>27</v>
      </c>
      <c r="F148" s="18">
        <v>80</v>
      </c>
      <c r="G148" s="18"/>
      <c r="H148" s="18">
        <v>122</v>
      </c>
      <c r="I148" s="18">
        <v>100</v>
      </c>
      <c r="J148" s="18"/>
      <c r="K148" s="18"/>
      <c r="L148" s="20">
        <f t="shared" si="20"/>
        <v>91.5151515151515</v>
      </c>
      <c r="M148" s="18"/>
      <c r="N148" s="21">
        <v>232</v>
      </c>
      <c r="O148" s="22">
        <f t="shared" si="24"/>
        <v>323.515151515152</v>
      </c>
    </row>
    <row r="149" s="2" customFormat="1" ht="25" customHeight="1" spans="1:15">
      <c r="A149" s="17">
        <v>147</v>
      </c>
      <c r="B149" s="18" t="s">
        <v>330</v>
      </c>
      <c r="C149" s="19" t="s">
        <v>331</v>
      </c>
      <c r="D149" s="19" t="s">
        <v>43</v>
      </c>
      <c r="E149" s="19" t="s">
        <v>19</v>
      </c>
      <c r="F149" s="18">
        <v>130</v>
      </c>
      <c r="G149" s="18"/>
      <c r="H149" s="18">
        <v>85</v>
      </c>
      <c r="I149" s="18">
        <v>107</v>
      </c>
      <c r="J149" s="18"/>
      <c r="K149" s="18"/>
      <c r="L149" s="20">
        <f t="shared" si="20"/>
        <v>97.5757575757576</v>
      </c>
      <c r="M149" s="18"/>
      <c r="N149" s="21">
        <v>225</v>
      </c>
      <c r="O149" s="22">
        <f t="shared" si="24"/>
        <v>322.575757575758</v>
      </c>
    </row>
    <row r="150" s="2" customFormat="1" ht="25" customHeight="1" spans="1:15">
      <c r="A150" s="17">
        <v>148</v>
      </c>
      <c r="B150" s="18" t="s">
        <v>332</v>
      </c>
      <c r="C150" s="19" t="s">
        <v>333</v>
      </c>
      <c r="D150" s="19" t="s">
        <v>72</v>
      </c>
      <c r="E150" s="19" t="s">
        <v>73</v>
      </c>
      <c r="F150" s="18">
        <v>140</v>
      </c>
      <c r="G150" s="18"/>
      <c r="H150" s="18">
        <v>58</v>
      </c>
      <c r="I150" s="18">
        <v>117</v>
      </c>
      <c r="J150" s="18"/>
      <c r="K150" s="18"/>
      <c r="L150" s="20">
        <f t="shared" si="20"/>
        <v>95.4545454545455</v>
      </c>
      <c r="M150" s="18"/>
      <c r="N150" s="21">
        <v>227</v>
      </c>
      <c r="O150" s="22">
        <f t="shared" si="24"/>
        <v>322.454545454545</v>
      </c>
    </row>
    <row r="151" s="2" customFormat="1" ht="25" customHeight="1" spans="1:15">
      <c r="A151" s="17">
        <v>149</v>
      </c>
      <c r="B151" s="18" t="s">
        <v>334</v>
      </c>
      <c r="C151" s="19" t="s">
        <v>335</v>
      </c>
      <c r="D151" s="19" t="s">
        <v>18</v>
      </c>
      <c r="E151" s="19" t="s">
        <v>34</v>
      </c>
      <c r="F151" s="18">
        <v>145</v>
      </c>
      <c r="G151" s="18"/>
      <c r="H151" s="18">
        <v>116</v>
      </c>
      <c r="I151" s="18">
        <v>143</v>
      </c>
      <c r="J151" s="18"/>
      <c r="K151" s="18"/>
      <c r="L151" s="20">
        <f t="shared" si="20"/>
        <v>122.424242424242</v>
      </c>
      <c r="M151" s="18"/>
      <c r="N151" s="21">
        <v>200</v>
      </c>
      <c r="O151" s="22">
        <f t="shared" si="24"/>
        <v>322.424242424242</v>
      </c>
    </row>
    <row r="152" s="2" customFormat="1" ht="25" customHeight="1" spans="1:15">
      <c r="A152" s="17">
        <v>150</v>
      </c>
      <c r="B152" s="18" t="s">
        <v>336</v>
      </c>
      <c r="C152" s="19" t="s">
        <v>337</v>
      </c>
      <c r="D152" s="19" t="s">
        <v>51</v>
      </c>
      <c r="E152" s="19" t="s">
        <v>73</v>
      </c>
      <c r="F152" s="18">
        <v>82</v>
      </c>
      <c r="G152" s="18">
        <v>70</v>
      </c>
      <c r="H152" s="18">
        <v>38</v>
      </c>
      <c r="I152" s="18"/>
      <c r="J152" s="18">
        <v>75</v>
      </c>
      <c r="K152" s="18"/>
      <c r="L152" s="20">
        <f t="shared" si="20"/>
        <v>80.3030303030303</v>
      </c>
      <c r="M152" s="18">
        <v>242</v>
      </c>
      <c r="N152" s="21"/>
      <c r="O152" s="22">
        <f>SUM(L152:M152)</f>
        <v>322.30303030303</v>
      </c>
    </row>
    <row r="153" s="2" customFormat="1" ht="25" customHeight="1" spans="1:15">
      <c r="A153" s="17">
        <v>151</v>
      </c>
      <c r="B153" s="18" t="s">
        <v>338</v>
      </c>
      <c r="C153" s="19" t="s">
        <v>339</v>
      </c>
      <c r="D153" s="19" t="s">
        <v>18</v>
      </c>
      <c r="E153" s="19" t="s">
        <v>19</v>
      </c>
      <c r="F153" s="18">
        <v>135</v>
      </c>
      <c r="G153" s="18"/>
      <c r="H153" s="18">
        <v>121</v>
      </c>
      <c r="I153" s="18">
        <v>130</v>
      </c>
      <c r="J153" s="18"/>
      <c r="K153" s="18"/>
      <c r="L153" s="20">
        <f t="shared" si="20"/>
        <v>116.969696969697</v>
      </c>
      <c r="M153" s="18"/>
      <c r="N153" s="21">
        <v>205</v>
      </c>
      <c r="O153" s="22">
        <f t="shared" ref="O153:O158" si="25">SUM(L153:N153)</f>
        <v>321.969696969697</v>
      </c>
    </row>
    <row r="154" s="2" customFormat="1" ht="25" customHeight="1" spans="1:15">
      <c r="A154" s="17">
        <v>152</v>
      </c>
      <c r="B154" s="18" t="s">
        <v>340</v>
      </c>
      <c r="C154" s="19" t="s">
        <v>341</v>
      </c>
      <c r="D154" s="19" t="s">
        <v>51</v>
      </c>
      <c r="E154" s="19" t="s">
        <v>44</v>
      </c>
      <c r="F154" s="18">
        <v>96</v>
      </c>
      <c r="G154" s="18">
        <v>75</v>
      </c>
      <c r="H154" s="18">
        <v>45</v>
      </c>
      <c r="I154" s="18"/>
      <c r="J154" s="18">
        <v>66</v>
      </c>
      <c r="K154" s="18"/>
      <c r="L154" s="20">
        <f t="shared" si="20"/>
        <v>85.4545454545455</v>
      </c>
      <c r="M154" s="18">
        <v>236</v>
      </c>
      <c r="N154" s="21"/>
      <c r="O154" s="22">
        <f>SUM(L154:M154)</f>
        <v>321.454545454545</v>
      </c>
    </row>
    <row r="155" s="2" customFormat="1" ht="25" customHeight="1" spans="1:15">
      <c r="A155" s="17">
        <v>153</v>
      </c>
      <c r="B155" s="18" t="s">
        <v>342</v>
      </c>
      <c r="C155" s="19" t="s">
        <v>343</v>
      </c>
      <c r="D155" s="19" t="s">
        <v>72</v>
      </c>
      <c r="E155" s="19" t="s">
        <v>73</v>
      </c>
      <c r="F155" s="18">
        <v>140</v>
      </c>
      <c r="G155" s="18"/>
      <c r="H155" s="18">
        <v>49</v>
      </c>
      <c r="I155" s="18">
        <v>128</v>
      </c>
      <c r="J155" s="18"/>
      <c r="K155" s="18"/>
      <c r="L155" s="20">
        <f t="shared" si="20"/>
        <v>96.0606060606061</v>
      </c>
      <c r="M155" s="18"/>
      <c r="N155" s="21">
        <v>225</v>
      </c>
      <c r="O155" s="22">
        <f t="shared" si="25"/>
        <v>321.060606060606</v>
      </c>
    </row>
    <row r="156" s="2" customFormat="1" ht="25" customHeight="1" spans="1:15">
      <c r="A156" s="17">
        <v>154</v>
      </c>
      <c r="B156" s="18" t="s">
        <v>344</v>
      </c>
      <c r="C156" s="19" t="s">
        <v>345</v>
      </c>
      <c r="D156" s="19" t="s">
        <v>18</v>
      </c>
      <c r="E156" s="19" t="s">
        <v>19</v>
      </c>
      <c r="F156" s="18">
        <v>105</v>
      </c>
      <c r="G156" s="18"/>
      <c r="H156" s="18">
        <v>131</v>
      </c>
      <c r="I156" s="18">
        <v>96</v>
      </c>
      <c r="J156" s="18"/>
      <c r="K156" s="18"/>
      <c r="L156" s="20">
        <f t="shared" si="20"/>
        <v>100.606060606061</v>
      </c>
      <c r="M156" s="18"/>
      <c r="N156" s="21">
        <v>220</v>
      </c>
      <c r="O156" s="22">
        <f t="shared" si="25"/>
        <v>320.606060606061</v>
      </c>
    </row>
    <row r="157" s="2" customFormat="1" ht="25" customHeight="1" spans="1:15">
      <c r="A157" s="17">
        <v>155</v>
      </c>
      <c r="B157" s="18" t="s">
        <v>346</v>
      </c>
      <c r="C157" s="19" t="s">
        <v>347</v>
      </c>
      <c r="D157" s="19" t="s">
        <v>26</v>
      </c>
      <c r="E157" s="19" t="s">
        <v>27</v>
      </c>
      <c r="F157" s="18">
        <v>125</v>
      </c>
      <c r="G157" s="18"/>
      <c r="H157" s="18">
        <v>108</v>
      </c>
      <c r="I157" s="18">
        <v>138</v>
      </c>
      <c r="J157" s="18"/>
      <c r="K157" s="18"/>
      <c r="L157" s="20">
        <f t="shared" si="20"/>
        <v>112.424242424242</v>
      </c>
      <c r="M157" s="18"/>
      <c r="N157" s="21">
        <v>208</v>
      </c>
      <c r="O157" s="22">
        <f t="shared" si="25"/>
        <v>320.424242424242</v>
      </c>
    </row>
    <row r="158" s="2" customFormat="1" ht="25" customHeight="1" spans="1:15">
      <c r="A158" s="17">
        <v>156</v>
      </c>
      <c r="B158" s="18" t="s">
        <v>348</v>
      </c>
      <c r="C158" s="19" t="s">
        <v>349</v>
      </c>
      <c r="D158" s="19" t="s">
        <v>18</v>
      </c>
      <c r="E158" s="19" t="s">
        <v>34</v>
      </c>
      <c r="F158" s="18">
        <v>130</v>
      </c>
      <c r="G158" s="18"/>
      <c r="H158" s="18">
        <v>140</v>
      </c>
      <c r="I158" s="18">
        <v>116</v>
      </c>
      <c r="J158" s="18"/>
      <c r="K158" s="18"/>
      <c r="L158" s="20">
        <f t="shared" si="20"/>
        <v>116.969696969697</v>
      </c>
      <c r="M158" s="18"/>
      <c r="N158" s="21">
        <v>203</v>
      </c>
      <c r="O158" s="22">
        <f t="shared" si="25"/>
        <v>319.969696969697</v>
      </c>
    </row>
    <row r="159" s="2" customFormat="1" ht="25" customHeight="1" spans="1:15">
      <c r="A159" s="17">
        <v>157</v>
      </c>
      <c r="B159" s="18" t="s">
        <v>350</v>
      </c>
      <c r="C159" s="19" t="s">
        <v>351</v>
      </c>
      <c r="D159" s="19" t="s">
        <v>51</v>
      </c>
      <c r="E159" s="19" t="s">
        <v>60</v>
      </c>
      <c r="F159" s="18">
        <v>92</v>
      </c>
      <c r="G159" s="18">
        <v>80</v>
      </c>
      <c r="H159" s="18">
        <v>15</v>
      </c>
      <c r="I159" s="18"/>
      <c r="J159" s="18">
        <v>80</v>
      </c>
      <c r="K159" s="18"/>
      <c r="L159" s="20">
        <f t="shared" si="20"/>
        <v>80.9090909090909</v>
      </c>
      <c r="M159" s="18">
        <v>239</v>
      </c>
      <c r="N159" s="21"/>
      <c r="O159" s="22">
        <f t="shared" ref="O159:O161" si="26">SUM(L159:M159)</f>
        <v>319.909090909091</v>
      </c>
    </row>
    <row r="160" s="2" customFormat="1" ht="25" customHeight="1" spans="1:15">
      <c r="A160" s="17">
        <v>158</v>
      </c>
      <c r="B160" s="18" t="s">
        <v>352</v>
      </c>
      <c r="C160" s="19" t="s">
        <v>353</v>
      </c>
      <c r="D160" s="19" t="s">
        <v>51</v>
      </c>
      <c r="E160" s="19" t="s">
        <v>60</v>
      </c>
      <c r="F160" s="18">
        <v>93</v>
      </c>
      <c r="G160" s="18">
        <v>75</v>
      </c>
      <c r="H160" s="18">
        <v>48</v>
      </c>
      <c r="I160" s="18"/>
      <c r="J160" s="18">
        <v>67</v>
      </c>
      <c r="K160" s="18"/>
      <c r="L160" s="20">
        <f t="shared" si="20"/>
        <v>85.7575757575758</v>
      </c>
      <c r="M160" s="18">
        <v>234</v>
      </c>
      <c r="N160" s="21"/>
      <c r="O160" s="22">
        <f t="shared" si="26"/>
        <v>319.757575757576</v>
      </c>
    </row>
    <row r="161" s="2" customFormat="1" ht="25" customHeight="1" spans="1:15">
      <c r="A161" s="17">
        <v>159</v>
      </c>
      <c r="B161" s="18" t="s">
        <v>354</v>
      </c>
      <c r="C161" s="19" t="s">
        <v>355</v>
      </c>
      <c r="D161" s="19" t="s">
        <v>217</v>
      </c>
      <c r="E161" s="19" t="s">
        <v>34</v>
      </c>
      <c r="F161" s="18">
        <v>55</v>
      </c>
      <c r="G161" s="18">
        <v>63</v>
      </c>
      <c r="H161" s="18">
        <v>80</v>
      </c>
      <c r="I161" s="18"/>
      <c r="J161" s="18"/>
      <c r="K161" s="18">
        <v>69</v>
      </c>
      <c r="L161" s="20">
        <f t="shared" si="20"/>
        <v>80.9090909090909</v>
      </c>
      <c r="M161" s="18">
        <v>238</v>
      </c>
      <c r="N161" s="21"/>
      <c r="O161" s="22">
        <f t="shared" si="26"/>
        <v>318.909090909091</v>
      </c>
    </row>
    <row r="162" s="2" customFormat="1" ht="25" customHeight="1" spans="1:15">
      <c r="A162" s="17">
        <v>160</v>
      </c>
      <c r="B162" s="18" t="s">
        <v>356</v>
      </c>
      <c r="C162" s="19" t="s">
        <v>357</v>
      </c>
      <c r="D162" s="19" t="s">
        <v>72</v>
      </c>
      <c r="E162" s="19" t="s">
        <v>73</v>
      </c>
      <c r="F162" s="18">
        <v>130</v>
      </c>
      <c r="G162" s="18"/>
      <c r="H162" s="18">
        <v>142</v>
      </c>
      <c r="I162" s="18">
        <v>112</v>
      </c>
      <c r="J162" s="18"/>
      <c r="K162" s="18"/>
      <c r="L162" s="20">
        <f t="shared" si="20"/>
        <v>116.363636363636</v>
      </c>
      <c r="M162" s="18"/>
      <c r="N162" s="21">
        <v>201</v>
      </c>
      <c r="O162" s="22">
        <f t="shared" ref="O162:O164" si="27">SUM(L162:N162)</f>
        <v>317.363636363636</v>
      </c>
    </row>
    <row r="163" s="2" customFormat="1" ht="25" customHeight="1" spans="1:15">
      <c r="A163" s="17">
        <v>161</v>
      </c>
      <c r="B163" s="18" t="s">
        <v>358</v>
      </c>
      <c r="C163" s="19" t="s">
        <v>359</v>
      </c>
      <c r="D163" s="19" t="s">
        <v>18</v>
      </c>
      <c r="E163" s="19" t="s">
        <v>19</v>
      </c>
      <c r="F163" s="18">
        <v>125</v>
      </c>
      <c r="G163" s="18"/>
      <c r="H163" s="18">
        <v>139</v>
      </c>
      <c r="I163" s="18">
        <v>122</v>
      </c>
      <c r="J163" s="18"/>
      <c r="K163" s="18"/>
      <c r="L163" s="20">
        <f t="shared" si="20"/>
        <v>116.969696969697</v>
      </c>
      <c r="M163" s="18"/>
      <c r="N163" s="21">
        <v>200</v>
      </c>
      <c r="O163" s="22">
        <f t="shared" si="27"/>
        <v>316.969696969697</v>
      </c>
    </row>
    <row r="164" s="2" customFormat="1" ht="25" customHeight="1" spans="1:15">
      <c r="A164" s="17">
        <v>162</v>
      </c>
      <c r="B164" s="18" t="s">
        <v>360</v>
      </c>
      <c r="C164" s="19" t="s">
        <v>361</v>
      </c>
      <c r="D164" s="19" t="s">
        <v>72</v>
      </c>
      <c r="E164" s="19" t="s">
        <v>19</v>
      </c>
      <c r="F164" s="18">
        <v>135</v>
      </c>
      <c r="G164" s="18"/>
      <c r="H164" s="18">
        <v>83</v>
      </c>
      <c r="I164" s="18">
        <v>118</v>
      </c>
      <c r="J164" s="18"/>
      <c r="K164" s="18"/>
      <c r="L164" s="20">
        <f t="shared" si="20"/>
        <v>101.818181818182</v>
      </c>
      <c r="M164" s="18"/>
      <c r="N164" s="21">
        <v>215</v>
      </c>
      <c r="O164" s="22">
        <f t="shared" si="27"/>
        <v>316.818181818182</v>
      </c>
    </row>
    <row r="165" s="2" customFormat="1" ht="25" customHeight="1" spans="1:15">
      <c r="A165" s="17">
        <v>163</v>
      </c>
      <c r="B165" s="18" t="s">
        <v>362</v>
      </c>
      <c r="C165" s="19" t="s">
        <v>363</v>
      </c>
      <c r="D165" s="19" t="s">
        <v>217</v>
      </c>
      <c r="E165" s="19" t="s">
        <v>60</v>
      </c>
      <c r="F165" s="18">
        <v>94</v>
      </c>
      <c r="G165" s="18">
        <v>75</v>
      </c>
      <c r="H165" s="18">
        <v>67</v>
      </c>
      <c r="I165" s="18"/>
      <c r="J165" s="18"/>
      <c r="K165" s="18">
        <v>76</v>
      </c>
      <c r="L165" s="20">
        <f t="shared" si="20"/>
        <v>94.5454545454545</v>
      </c>
      <c r="M165" s="18">
        <v>222</v>
      </c>
      <c r="N165" s="21"/>
      <c r="O165" s="22">
        <f t="shared" ref="O165:O169" si="28">SUM(L165:M165)</f>
        <v>316.545454545455</v>
      </c>
    </row>
    <row r="166" s="2" customFormat="1" ht="25" customHeight="1" spans="1:15">
      <c r="A166" s="17">
        <v>164</v>
      </c>
      <c r="B166" s="18" t="s">
        <v>364</v>
      </c>
      <c r="C166" s="19" t="s">
        <v>365</v>
      </c>
      <c r="D166" s="19" t="s">
        <v>72</v>
      </c>
      <c r="E166" s="19" t="s">
        <v>73</v>
      </c>
      <c r="F166" s="18">
        <v>140</v>
      </c>
      <c r="G166" s="18"/>
      <c r="H166" s="18">
        <v>44</v>
      </c>
      <c r="I166" s="18">
        <v>128</v>
      </c>
      <c r="J166" s="18"/>
      <c r="K166" s="18"/>
      <c r="L166" s="20">
        <f t="shared" si="20"/>
        <v>94.5454545454545</v>
      </c>
      <c r="M166" s="18"/>
      <c r="N166" s="21">
        <v>222</v>
      </c>
      <c r="O166" s="22">
        <f>SUM(L166:N166)</f>
        <v>316.545454545455</v>
      </c>
    </row>
    <row r="167" s="2" customFormat="1" ht="25" customHeight="1" spans="1:15">
      <c r="A167" s="17">
        <v>165</v>
      </c>
      <c r="B167" s="18" t="s">
        <v>366</v>
      </c>
      <c r="C167" s="19" t="s">
        <v>367</v>
      </c>
      <c r="D167" s="19" t="s">
        <v>217</v>
      </c>
      <c r="E167" s="19" t="s">
        <v>34</v>
      </c>
      <c r="F167" s="18">
        <v>135</v>
      </c>
      <c r="G167" s="18">
        <v>0</v>
      </c>
      <c r="H167" s="18">
        <v>149</v>
      </c>
      <c r="I167" s="18"/>
      <c r="J167" s="18"/>
      <c r="K167" s="18">
        <v>0</v>
      </c>
      <c r="L167" s="20">
        <f t="shared" si="20"/>
        <v>86.0606060606061</v>
      </c>
      <c r="M167" s="18">
        <v>230</v>
      </c>
      <c r="N167" s="21"/>
      <c r="O167" s="22">
        <f t="shared" si="28"/>
        <v>316.060606060606</v>
      </c>
    </row>
    <row r="168" s="2" customFormat="1" ht="25" customHeight="1" spans="1:15">
      <c r="A168" s="17">
        <v>166</v>
      </c>
      <c r="B168" s="18" t="s">
        <v>368</v>
      </c>
      <c r="C168" s="19" t="s">
        <v>369</v>
      </c>
      <c r="D168" s="19" t="s">
        <v>51</v>
      </c>
      <c r="E168" s="19" t="s">
        <v>60</v>
      </c>
      <c r="F168" s="18">
        <v>87</v>
      </c>
      <c r="G168" s="18">
        <v>65</v>
      </c>
      <c r="H168" s="18">
        <v>40</v>
      </c>
      <c r="I168" s="18"/>
      <c r="J168" s="18">
        <v>65</v>
      </c>
      <c r="K168" s="18"/>
      <c r="L168" s="20">
        <f t="shared" si="20"/>
        <v>77.8787878787879</v>
      </c>
      <c r="M168" s="18">
        <v>238</v>
      </c>
      <c r="N168" s="21"/>
      <c r="O168" s="22">
        <f t="shared" si="28"/>
        <v>315.878787878788</v>
      </c>
    </row>
    <row r="169" s="2" customFormat="1" ht="25" customHeight="1" spans="1:15">
      <c r="A169" s="17">
        <v>167</v>
      </c>
      <c r="B169" s="18" t="s">
        <v>370</v>
      </c>
      <c r="C169" s="19" t="s">
        <v>371</v>
      </c>
      <c r="D169" s="19" t="s">
        <v>217</v>
      </c>
      <c r="E169" s="19" t="s">
        <v>19</v>
      </c>
      <c r="F169" s="18">
        <v>92</v>
      </c>
      <c r="G169" s="18">
        <v>60</v>
      </c>
      <c r="H169" s="18">
        <v>48</v>
      </c>
      <c r="I169" s="18"/>
      <c r="J169" s="18"/>
      <c r="K169" s="18">
        <v>75</v>
      </c>
      <c r="L169" s="20">
        <f t="shared" si="20"/>
        <v>83.3333333333333</v>
      </c>
      <c r="M169" s="18">
        <v>232</v>
      </c>
      <c r="N169" s="21"/>
      <c r="O169" s="22">
        <f t="shared" si="28"/>
        <v>315.333333333333</v>
      </c>
    </row>
    <row r="170" s="2" customFormat="1" ht="25" customHeight="1" spans="1:15">
      <c r="A170" s="17">
        <v>168</v>
      </c>
      <c r="B170" s="18" t="s">
        <v>372</v>
      </c>
      <c r="C170" s="19" t="s">
        <v>373</v>
      </c>
      <c r="D170" s="19" t="s">
        <v>26</v>
      </c>
      <c r="E170" s="19" t="s">
        <v>27</v>
      </c>
      <c r="F170" s="18">
        <v>125</v>
      </c>
      <c r="G170" s="18"/>
      <c r="H170" s="18">
        <v>115</v>
      </c>
      <c r="I170" s="18">
        <v>81</v>
      </c>
      <c r="J170" s="18"/>
      <c r="K170" s="18"/>
      <c r="L170" s="20">
        <f t="shared" si="20"/>
        <v>97.2727272727273</v>
      </c>
      <c r="M170" s="18"/>
      <c r="N170" s="21">
        <v>217</v>
      </c>
      <c r="O170" s="22">
        <f t="shared" ref="O170:O176" si="29">SUM(L170:N170)</f>
        <v>314.272727272727</v>
      </c>
    </row>
    <row r="171" s="2" customFormat="1" ht="25" customHeight="1" spans="1:15">
      <c r="A171" s="17">
        <v>169</v>
      </c>
      <c r="B171" s="18" t="s">
        <v>374</v>
      </c>
      <c r="C171" s="19" t="s">
        <v>375</v>
      </c>
      <c r="D171" s="19" t="s">
        <v>51</v>
      </c>
      <c r="E171" s="19" t="s">
        <v>73</v>
      </c>
      <c r="F171" s="18">
        <v>86</v>
      </c>
      <c r="G171" s="18">
        <v>80</v>
      </c>
      <c r="H171" s="18">
        <v>36</v>
      </c>
      <c r="I171" s="18"/>
      <c r="J171" s="18">
        <v>70</v>
      </c>
      <c r="K171" s="18"/>
      <c r="L171" s="20">
        <f t="shared" si="20"/>
        <v>82.4242424242424</v>
      </c>
      <c r="M171" s="18">
        <v>231</v>
      </c>
      <c r="N171" s="21"/>
      <c r="O171" s="22">
        <f>SUM(L171:M171)</f>
        <v>313.424242424242</v>
      </c>
    </row>
    <row r="172" s="2" customFormat="1" ht="25" customHeight="1" spans="1:15">
      <c r="A172" s="17">
        <v>170</v>
      </c>
      <c r="B172" s="18" t="s">
        <v>376</v>
      </c>
      <c r="C172" s="19" t="s">
        <v>377</v>
      </c>
      <c r="D172" s="19" t="s">
        <v>18</v>
      </c>
      <c r="E172" s="19" t="s">
        <v>19</v>
      </c>
      <c r="F172" s="18">
        <v>145</v>
      </c>
      <c r="G172" s="18"/>
      <c r="H172" s="18">
        <v>126</v>
      </c>
      <c r="I172" s="18">
        <v>92</v>
      </c>
      <c r="J172" s="18"/>
      <c r="K172" s="18"/>
      <c r="L172" s="20">
        <f t="shared" si="20"/>
        <v>110</v>
      </c>
      <c r="M172" s="18"/>
      <c r="N172" s="21">
        <v>203</v>
      </c>
      <c r="O172" s="22">
        <f t="shared" si="29"/>
        <v>313</v>
      </c>
    </row>
    <row r="173" s="2" customFormat="1" ht="25" customHeight="1" spans="1:15">
      <c r="A173" s="17">
        <v>171</v>
      </c>
      <c r="B173" s="18" t="s">
        <v>378</v>
      </c>
      <c r="C173" s="19" t="s">
        <v>379</v>
      </c>
      <c r="D173" s="19" t="s">
        <v>51</v>
      </c>
      <c r="E173" s="19" t="s">
        <v>19</v>
      </c>
      <c r="F173" s="18">
        <v>81</v>
      </c>
      <c r="G173" s="18">
        <v>75</v>
      </c>
      <c r="H173" s="18">
        <v>62</v>
      </c>
      <c r="I173" s="18"/>
      <c r="J173" s="18">
        <v>95</v>
      </c>
      <c r="K173" s="18"/>
      <c r="L173" s="20">
        <f t="shared" si="20"/>
        <v>94.8484848484849</v>
      </c>
      <c r="M173" s="18">
        <v>218</v>
      </c>
      <c r="N173" s="21"/>
      <c r="O173" s="22">
        <f>SUM(L173:M173)</f>
        <v>312.848484848485</v>
      </c>
    </row>
    <row r="174" s="2" customFormat="1" ht="25" customHeight="1" spans="1:15">
      <c r="A174" s="17">
        <v>172</v>
      </c>
      <c r="B174" s="18" t="s">
        <v>380</v>
      </c>
      <c r="C174" s="19" t="s">
        <v>381</v>
      </c>
      <c r="D174" s="19" t="s">
        <v>18</v>
      </c>
      <c r="E174" s="19" t="s">
        <v>19</v>
      </c>
      <c r="F174" s="18">
        <v>120</v>
      </c>
      <c r="G174" s="18"/>
      <c r="H174" s="18">
        <v>137</v>
      </c>
      <c r="I174" s="18">
        <v>115</v>
      </c>
      <c r="J174" s="18"/>
      <c r="K174" s="18"/>
      <c r="L174" s="20">
        <f t="shared" si="20"/>
        <v>112.727272727273</v>
      </c>
      <c r="M174" s="18"/>
      <c r="N174" s="21">
        <v>200</v>
      </c>
      <c r="O174" s="22">
        <f t="shared" si="29"/>
        <v>312.727272727273</v>
      </c>
    </row>
    <row r="175" s="2" customFormat="1" ht="25" customHeight="1" spans="1:15">
      <c r="A175" s="17">
        <v>173</v>
      </c>
      <c r="B175" s="18" t="s">
        <v>382</v>
      </c>
      <c r="C175" s="19" t="s">
        <v>383</v>
      </c>
      <c r="D175" s="19" t="s">
        <v>72</v>
      </c>
      <c r="E175" s="19" t="s">
        <v>73</v>
      </c>
      <c r="F175" s="18">
        <v>129</v>
      </c>
      <c r="G175" s="18"/>
      <c r="H175" s="18">
        <v>123</v>
      </c>
      <c r="I175" s="18">
        <v>123</v>
      </c>
      <c r="J175" s="18"/>
      <c r="K175" s="18"/>
      <c r="L175" s="20">
        <f t="shared" si="20"/>
        <v>113.636363636364</v>
      </c>
      <c r="M175" s="18"/>
      <c r="N175" s="21">
        <v>198</v>
      </c>
      <c r="O175" s="22">
        <f t="shared" si="29"/>
        <v>311.636363636364</v>
      </c>
    </row>
    <row r="176" s="2" customFormat="1" ht="25" customHeight="1" spans="1:15">
      <c r="A176" s="17">
        <v>174</v>
      </c>
      <c r="B176" s="18" t="s">
        <v>384</v>
      </c>
      <c r="C176" s="19" t="s">
        <v>385</v>
      </c>
      <c r="D176" s="19" t="s">
        <v>72</v>
      </c>
      <c r="E176" s="19" t="s">
        <v>73</v>
      </c>
      <c r="F176" s="18">
        <v>101</v>
      </c>
      <c r="G176" s="18"/>
      <c r="H176" s="18">
        <v>54</v>
      </c>
      <c r="I176" s="18">
        <v>112</v>
      </c>
      <c r="J176" s="18"/>
      <c r="K176" s="18"/>
      <c r="L176" s="20">
        <f t="shared" si="20"/>
        <v>80.9090909090909</v>
      </c>
      <c r="M176" s="18"/>
      <c r="N176" s="21">
        <v>230</v>
      </c>
      <c r="O176" s="22">
        <f t="shared" si="29"/>
        <v>310.909090909091</v>
      </c>
    </row>
    <row r="177" s="2" customFormat="1" ht="25" customHeight="1" spans="1:15">
      <c r="A177" s="17">
        <v>175</v>
      </c>
      <c r="B177" s="18" t="s">
        <v>386</v>
      </c>
      <c r="C177" s="19" t="s">
        <v>387</v>
      </c>
      <c r="D177" s="19" t="s">
        <v>51</v>
      </c>
      <c r="E177" s="19" t="s">
        <v>60</v>
      </c>
      <c r="F177" s="18">
        <v>93</v>
      </c>
      <c r="G177" s="18">
        <v>60</v>
      </c>
      <c r="H177" s="18">
        <v>78</v>
      </c>
      <c r="I177" s="18"/>
      <c r="J177" s="18">
        <v>75</v>
      </c>
      <c r="K177" s="18"/>
      <c r="L177" s="20">
        <f t="shared" si="20"/>
        <v>92.7272727272727</v>
      </c>
      <c r="M177" s="18">
        <v>218</v>
      </c>
      <c r="N177" s="21"/>
      <c r="O177" s="22">
        <f t="shared" ref="O177:O181" si="30">SUM(L177:M177)</f>
        <v>310.727272727273</v>
      </c>
    </row>
    <row r="178" s="2" customFormat="1" ht="25" customHeight="1" spans="1:15">
      <c r="A178" s="17">
        <v>176</v>
      </c>
      <c r="B178" s="18" t="s">
        <v>388</v>
      </c>
      <c r="C178" s="19" t="s">
        <v>389</v>
      </c>
      <c r="D178" s="19" t="s">
        <v>22</v>
      </c>
      <c r="E178" s="19" t="s">
        <v>170</v>
      </c>
      <c r="F178" s="18">
        <v>75</v>
      </c>
      <c r="G178" s="18"/>
      <c r="H178" s="18">
        <v>74</v>
      </c>
      <c r="I178" s="18">
        <v>114</v>
      </c>
      <c r="J178" s="18"/>
      <c r="K178" s="18"/>
      <c r="L178" s="20">
        <f t="shared" si="20"/>
        <v>79.6969696969697</v>
      </c>
      <c r="M178" s="18"/>
      <c r="N178" s="21">
        <v>231</v>
      </c>
      <c r="O178" s="22">
        <f t="shared" ref="O178:O184" si="31">SUM(L178:N178)</f>
        <v>310.69696969697</v>
      </c>
    </row>
    <row r="179" s="2" customFormat="1" ht="25" customHeight="1" spans="1:15">
      <c r="A179" s="17">
        <v>177</v>
      </c>
      <c r="B179" s="18" t="s">
        <v>390</v>
      </c>
      <c r="C179" s="19" t="s">
        <v>391</v>
      </c>
      <c r="D179" s="19" t="s">
        <v>51</v>
      </c>
      <c r="E179" s="19" t="s">
        <v>193</v>
      </c>
      <c r="F179" s="18">
        <v>66</v>
      </c>
      <c r="G179" s="18">
        <v>88</v>
      </c>
      <c r="H179" s="18">
        <v>96</v>
      </c>
      <c r="I179" s="18"/>
      <c r="J179" s="18">
        <v>88</v>
      </c>
      <c r="K179" s="18"/>
      <c r="L179" s="20">
        <f t="shared" si="20"/>
        <v>102.424242424242</v>
      </c>
      <c r="M179" s="18">
        <v>208</v>
      </c>
      <c r="N179" s="21"/>
      <c r="O179" s="22">
        <f t="shared" si="30"/>
        <v>310.424242424242</v>
      </c>
    </row>
    <row r="180" s="2" customFormat="1" ht="25" customHeight="1" spans="1:15">
      <c r="A180" s="17">
        <v>178</v>
      </c>
      <c r="B180" s="18" t="s">
        <v>392</v>
      </c>
      <c r="C180" s="19" t="s">
        <v>393</v>
      </c>
      <c r="D180" s="19" t="s">
        <v>51</v>
      </c>
      <c r="E180" s="19" t="s">
        <v>34</v>
      </c>
      <c r="F180" s="18">
        <v>95</v>
      </c>
      <c r="G180" s="18">
        <v>60</v>
      </c>
      <c r="H180" s="18">
        <v>44</v>
      </c>
      <c r="I180" s="18"/>
      <c r="J180" s="18">
        <v>85</v>
      </c>
      <c r="K180" s="18"/>
      <c r="L180" s="20">
        <f t="shared" si="20"/>
        <v>86.0606060606061</v>
      </c>
      <c r="M180" s="18">
        <v>224</v>
      </c>
      <c r="N180" s="21"/>
      <c r="O180" s="22">
        <f t="shared" si="30"/>
        <v>310.060606060606</v>
      </c>
    </row>
    <row r="181" s="2" customFormat="1" ht="25" customHeight="1" spans="1:15">
      <c r="A181" s="17">
        <v>179</v>
      </c>
      <c r="B181" s="18" t="s">
        <v>394</v>
      </c>
      <c r="C181" s="19" t="s">
        <v>395</v>
      </c>
      <c r="D181" s="19" t="s">
        <v>217</v>
      </c>
      <c r="E181" s="19" t="s">
        <v>19</v>
      </c>
      <c r="F181" s="18">
        <v>82</v>
      </c>
      <c r="G181" s="18">
        <v>0</v>
      </c>
      <c r="H181" s="18">
        <v>66</v>
      </c>
      <c r="I181" s="18"/>
      <c r="J181" s="18"/>
      <c r="K181" s="18">
        <v>60</v>
      </c>
      <c r="L181" s="20">
        <f t="shared" si="20"/>
        <v>63.030303030303</v>
      </c>
      <c r="M181" s="18">
        <v>247</v>
      </c>
      <c r="N181" s="21"/>
      <c r="O181" s="22">
        <f t="shared" si="30"/>
        <v>310.030303030303</v>
      </c>
    </row>
    <row r="182" s="2" customFormat="1" ht="25" customHeight="1" spans="1:15">
      <c r="A182" s="17">
        <v>180</v>
      </c>
      <c r="B182" s="18" t="s">
        <v>396</v>
      </c>
      <c r="C182" s="19" t="s">
        <v>397</v>
      </c>
      <c r="D182" s="19" t="s">
        <v>18</v>
      </c>
      <c r="E182" s="19" t="s">
        <v>34</v>
      </c>
      <c r="F182" s="18">
        <v>130</v>
      </c>
      <c r="G182" s="18"/>
      <c r="H182" s="18">
        <v>122</v>
      </c>
      <c r="I182" s="18">
        <v>126</v>
      </c>
      <c r="J182" s="18"/>
      <c r="K182" s="18"/>
      <c r="L182" s="20">
        <f t="shared" si="20"/>
        <v>114.545454545455</v>
      </c>
      <c r="M182" s="18"/>
      <c r="N182" s="21">
        <v>195</v>
      </c>
      <c r="O182" s="22">
        <f t="shared" si="31"/>
        <v>309.545454545455</v>
      </c>
    </row>
    <row r="183" s="2" customFormat="1" ht="25" customHeight="1" spans="1:15">
      <c r="A183" s="17">
        <v>181</v>
      </c>
      <c r="B183" s="18" t="s">
        <v>398</v>
      </c>
      <c r="C183" s="19" t="s">
        <v>399</v>
      </c>
      <c r="D183" s="19" t="s">
        <v>26</v>
      </c>
      <c r="E183" s="19" t="s">
        <v>27</v>
      </c>
      <c r="F183" s="18">
        <v>135</v>
      </c>
      <c r="G183" s="18"/>
      <c r="H183" s="18">
        <v>125</v>
      </c>
      <c r="I183" s="18">
        <v>92</v>
      </c>
      <c r="J183" s="18"/>
      <c r="K183" s="18"/>
      <c r="L183" s="20">
        <f t="shared" si="20"/>
        <v>106.666666666667</v>
      </c>
      <c r="M183" s="18"/>
      <c r="N183" s="21">
        <v>200</v>
      </c>
      <c r="O183" s="22">
        <f t="shared" si="31"/>
        <v>306.666666666667</v>
      </c>
    </row>
    <row r="184" s="2" customFormat="1" ht="25" customHeight="1" spans="1:15">
      <c r="A184" s="17">
        <v>182</v>
      </c>
      <c r="B184" s="18" t="s">
        <v>400</v>
      </c>
      <c r="C184" s="19" t="s">
        <v>401</v>
      </c>
      <c r="D184" s="19" t="s">
        <v>18</v>
      </c>
      <c r="E184" s="19" t="s">
        <v>34</v>
      </c>
      <c r="F184" s="18">
        <v>135</v>
      </c>
      <c r="G184" s="18"/>
      <c r="H184" s="18">
        <v>126</v>
      </c>
      <c r="I184" s="18">
        <v>122</v>
      </c>
      <c r="J184" s="18"/>
      <c r="K184" s="18"/>
      <c r="L184" s="20">
        <f t="shared" si="20"/>
        <v>116.060606060606</v>
      </c>
      <c r="M184" s="18"/>
      <c r="N184" s="21">
        <v>190</v>
      </c>
      <c r="O184" s="22">
        <f t="shared" si="31"/>
        <v>306.060606060606</v>
      </c>
    </row>
    <row r="185" s="2" customFormat="1" ht="25" customHeight="1" spans="1:15">
      <c r="A185" s="17">
        <v>183</v>
      </c>
      <c r="B185" s="18" t="s">
        <v>402</v>
      </c>
      <c r="C185" s="19" t="s">
        <v>403</v>
      </c>
      <c r="D185" s="19" t="s">
        <v>217</v>
      </c>
      <c r="E185" s="19" t="s">
        <v>73</v>
      </c>
      <c r="F185" s="18">
        <v>90</v>
      </c>
      <c r="G185" s="18">
        <v>64</v>
      </c>
      <c r="H185" s="18">
        <v>40</v>
      </c>
      <c r="I185" s="18"/>
      <c r="J185" s="18"/>
      <c r="K185" s="18">
        <v>61</v>
      </c>
      <c r="L185" s="20">
        <f t="shared" si="20"/>
        <v>77.2727272727273</v>
      </c>
      <c r="M185" s="18">
        <v>228</v>
      </c>
      <c r="N185" s="21"/>
      <c r="O185" s="22">
        <f>SUM(L185:M185)</f>
        <v>305.272727272727</v>
      </c>
    </row>
    <row r="186" s="2" customFormat="1" ht="25" customHeight="1" spans="1:15">
      <c r="A186" s="17">
        <v>184</v>
      </c>
      <c r="B186" s="18" t="s">
        <v>404</v>
      </c>
      <c r="C186" s="19" t="s">
        <v>405</v>
      </c>
      <c r="D186" s="19" t="s">
        <v>26</v>
      </c>
      <c r="E186" s="19" t="s">
        <v>27</v>
      </c>
      <c r="F186" s="18">
        <v>100</v>
      </c>
      <c r="G186" s="18"/>
      <c r="H186" s="18">
        <v>114</v>
      </c>
      <c r="I186" s="18">
        <v>92</v>
      </c>
      <c r="J186" s="18"/>
      <c r="K186" s="18"/>
      <c r="L186" s="20">
        <f t="shared" si="20"/>
        <v>92.7272727272727</v>
      </c>
      <c r="M186" s="18"/>
      <c r="N186" s="29">
        <v>212</v>
      </c>
      <c r="O186" s="22">
        <f t="shared" ref="O186:O193" si="32">SUM(L186:N186)</f>
        <v>304.727272727273</v>
      </c>
    </row>
    <row r="187" s="2" customFormat="1" ht="25" customHeight="1" spans="1:15">
      <c r="A187" s="17">
        <v>185</v>
      </c>
      <c r="B187" s="18" t="s">
        <v>406</v>
      </c>
      <c r="C187" s="19" t="s">
        <v>407</v>
      </c>
      <c r="D187" s="19" t="s">
        <v>18</v>
      </c>
      <c r="E187" s="19" t="s">
        <v>19</v>
      </c>
      <c r="F187" s="18">
        <v>148</v>
      </c>
      <c r="G187" s="18"/>
      <c r="H187" s="18">
        <v>90</v>
      </c>
      <c r="I187" s="18">
        <v>113</v>
      </c>
      <c r="J187" s="18"/>
      <c r="K187" s="18"/>
      <c r="L187" s="20">
        <f t="shared" si="20"/>
        <v>106.363636363636</v>
      </c>
      <c r="M187" s="18"/>
      <c r="N187" s="21">
        <v>197</v>
      </c>
      <c r="O187" s="22">
        <f t="shared" si="32"/>
        <v>303.363636363636</v>
      </c>
    </row>
    <row r="188" s="2" customFormat="1" ht="25" customHeight="1" spans="1:15">
      <c r="A188" s="17">
        <v>186</v>
      </c>
      <c r="B188" s="18" t="s">
        <v>408</v>
      </c>
      <c r="C188" s="19" t="s">
        <v>409</v>
      </c>
      <c r="D188" s="19" t="s">
        <v>217</v>
      </c>
      <c r="E188" s="19" t="s">
        <v>34</v>
      </c>
      <c r="F188" s="18">
        <v>64.5</v>
      </c>
      <c r="G188" s="18">
        <v>48</v>
      </c>
      <c r="H188" s="18">
        <v>59</v>
      </c>
      <c r="I188" s="18"/>
      <c r="J188" s="18"/>
      <c r="K188" s="18">
        <v>64.5</v>
      </c>
      <c r="L188" s="20">
        <f t="shared" si="20"/>
        <v>71.5151515151515</v>
      </c>
      <c r="M188" s="18">
        <v>230</v>
      </c>
      <c r="N188" s="21"/>
      <c r="O188" s="22">
        <f>SUM(L188:M188)</f>
        <v>301.515151515152</v>
      </c>
    </row>
    <row r="189" s="2" customFormat="1" ht="25" customHeight="1" spans="1:15">
      <c r="A189" s="17">
        <v>187</v>
      </c>
      <c r="B189" s="18" t="s">
        <v>410</v>
      </c>
      <c r="C189" s="19" t="s">
        <v>411</v>
      </c>
      <c r="D189" s="19" t="s">
        <v>18</v>
      </c>
      <c r="E189" s="19" t="s">
        <v>19</v>
      </c>
      <c r="F189" s="18">
        <v>145</v>
      </c>
      <c r="G189" s="18"/>
      <c r="H189" s="18">
        <v>137</v>
      </c>
      <c r="I189" s="18">
        <v>118</v>
      </c>
      <c r="J189" s="18"/>
      <c r="K189" s="18"/>
      <c r="L189" s="20">
        <f t="shared" si="20"/>
        <v>121.212121212121</v>
      </c>
      <c r="M189" s="18"/>
      <c r="N189" s="21">
        <v>180</v>
      </c>
      <c r="O189" s="22">
        <f t="shared" si="32"/>
        <v>301.212121212121</v>
      </c>
    </row>
    <row r="190" s="2" customFormat="1" ht="25" customHeight="1" spans="1:15">
      <c r="A190" s="17">
        <v>188</v>
      </c>
      <c r="B190" s="18" t="s">
        <v>412</v>
      </c>
      <c r="C190" s="19" t="s">
        <v>413</v>
      </c>
      <c r="D190" s="19" t="s">
        <v>18</v>
      </c>
      <c r="E190" s="19" t="s">
        <v>34</v>
      </c>
      <c r="F190" s="18">
        <v>96</v>
      </c>
      <c r="G190" s="18"/>
      <c r="H190" s="18">
        <v>108</v>
      </c>
      <c r="I190" s="18">
        <v>124</v>
      </c>
      <c r="J190" s="18"/>
      <c r="K190" s="18"/>
      <c r="L190" s="20">
        <f t="shared" si="20"/>
        <v>99.3939393939394</v>
      </c>
      <c r="M190" s="18"/>
      <c r="N190" s="21">
        <v>201</v>
      </c>
      <c r="O190" s="22">
        <f t="shared" si="32"/>
        <v>300.393939393939</v>
      </c>
    </row>
    <row r="191" s="2" customFormat="1" ht="25" customHeight="1" spans="1:15">
      <c r="A191" s="17">
        <v>189</v>
      </c>
      <c r="B191" s="18" t="s">
        <v>414</v>
      </c>
      <c r="C191" s="19" t="s">
        <v>415</v>
      </c>
      <c r="D191" s="19" t="s">
        <v>18</v>
      </c>
      <c r="E191" s="19" t="s">
        <v>19</v>
      </c>
      <c r="F191" s="18">
        <v>145</v>
      </c>
      <c r="G191" s="18"/>
      <c r="H191" s="18">
        <v>121</v>
      </c>
      <c r="I191" s="18">
        <v>112</v>
      </c>
      <c r="J191" s="18"/>
      <c r="K191" s="18"/>
      <c r="L191" s="20">
        <f t="shared" si="20"/>
        <v>114.545454545455</v>
      </c>
      <c r="M191" s="18"/>
      <c r="N191" s="21">
        <v>185</v>
      </c>
      <c r="O191" s="22">
        <f t="shared" si="32"/>
        <v>299.545454545455</v>
      </c>
    </row>
    <row r="192" s="2" customFormat="1" ht="25" customHeight="1" spans="1:15">
      <c r="A192" s="17">
        <v>190</v>
      </c>
      <c r="B192" s="18" t="s">
        <v>416</v>
      </c>
      <c r="C192" s="19" t="s">
        <v>417</v>
      </c>
      <c r="D192" s="19" t="s">
        <v>18</v>
      </c>
      <c r="E192" s="19" t="s">
        <v>19</v>
      </c>
      <c r="F192" s="18">
        <v>110</v>
      </c>
      <c r="G192" s="18"/>
      <c r="H192" s="18">
        <v>106</v>
      </c>
      <c r="I192" s="18">
        <v>124</v>
      </c>
      <c r="J192" s="18"/>
      <c r="K192" s="18"/>
      <c r="L192" s="20">
        <f t="shared" si="20"/>
        <v>103.030303030303</v>
      </c>
      <c r="M192" s="18"/>
      <c r="N192" s="21">
        <v>196</v>
      </c>
      <c r="O192" s="22">
        <f t="shared" si="32"/>
        <v>299.030303030303</v>
      </c>
    </row>
    <row r="193" s="2" customFormat="1" ht="25" customHeight="1" spans="1:15">
      <c r="A193" s="17">
        <v>191</v>
      </c>
      <c r="B193" s="18" t="s">
        <v>418</v>
      </c>
      <c r="C193" s="19" t="s">
        <v>419</v>
      </c>
      <c r="D193" s="19" t="s">
        <v>18</v>
      </c>
      <c r="E193" s="19" t="s">
        <v>19</v>
      </c>
      <c r="F193" s="18">
        <v>130</v>
      </c>
      <c r="G193" s="18"/>
      <c r="H193" s="18">
        <v>110</v>
      </c>
      <c r="I193" s="18">
        <v>100</v>
      </c>
      <c r="J193" s="18"/>
      <c r="K193" s="18"/>
      <c r="L193" s="20">
        <f t="shared" si="20"/>
        <v>103.030303030303</v>
      </c>
      <c r="M193" s="18"/>
      <c r="N193" s="21">
        <v>195</v>
      </c>
      <c r="O193" s="22">
        <f t="shared" si="32"/>
        <v>298.030303030303</v>
      </c>
    </row>
    <row r="194" s="2" customFormat="1" ht="25" customHeight="1" spans="1:15">
      <c r="A194" s="17">
        <v>192</v>
      </c>
      <c r="B194" s="18" t="s">
        <v>420</v>
      </c>
      <c r="C194" s="19" t="s">
        <v>421</v>
      </c>
      <c r="D194" s="19" t="s">
        <v>51</v>
      </c>
      <c r="E194" s="19" t="s">
        <v>52</v>
      </c>
      <c r="F194" s="18">
        <v>59.5</v>
      </c>
      <c r="G194" s="18">
        <v>17</v>
      </c>
      <c r="H194" s="18">
        <v>26</v>
      </c>
      <c r="I194" s="18"/>
      <c r="J194" s="18">
        <v>88</v>
      </c>
      <c r="K194" s="18"/>
      <c r="L194" s="20">
        <f t="shared" si="20"/>
        <v>57.7272727272727</v>
      </c>
      <c r="M194" s="18">
        <v>240</v>
      </c>
      <c r="N194" s="21"/>
      <c r="O194" s="22">
        <f t="shared" ref="O194:O200" si="33">SUM(L194:M194)</f>
        <v>297.727272727273</v>
      </c>
    </row>
    <row r="195" s="2" customFormat="1" ht="25" customHeight="1" spans="1:15">
      <c r="A195" s="17">
        <v>193</v>
      </c>
      <c r="B195" s="18" t="s">
        <v>422</v>
      </c>
      <c r="C195" s="19" t="s">
        <v>423</v>
      </c>
      <c r="D195" s="19" t="s">
        <v>18</v>
      </c>
      <c r="E195" s="19" t="s">
        <v>34</v>
      </c>
      <c r="F195" s="18">
        <v>130</v>
      </c>
      <c r="G195" s="18"/>
      <c r="H195" s="18">
        <v>136</v>
      </c>
      <c r="I195" s="18">
        <v>105</v>
      </c>
      <c r="J195" s="18"/>
      <c r="K195" s="18"/>
      <c r="L195" s="20">
        <f t="shared" ref="L195:L241" si="34">SUM(F195:K195)/3.3</f>
        <v>112.424242424242</v>
      </c>
      <c r="M195" s="18"/>
      <c r="N195" s="21">
        <v>185</v>
      </c>
      <c r="O195" s="22">
        <f>SUM(L195:N195)</f>
        <v>297.424242424242</v>
      </c>
    </row>
    <row r="196" s="2" customFormat="1" ht="25" customHeight="1" spans="1:15">
      <c r="A196" s="17">
        <v>194</v>
      </c>
      <c r="B196" s="18" t="s">
        <v>424</v>
      </c>
      <c r="C196" s="19" t="s">
        <v>425</v>
      </c>
      <c r="D196" s="19" t="s">
        <v>51</v>
      </c>
      <c r="E196" s="19" t="s">
        <v>193</v>
      </c>
      <c r="F196" s="18">
        <v>68</v>
      </c>
      <c r="G196" s="18">
        <v>80</v>
      </c>
      <c r="H196" s="18">
        <v>113</v>
      </c>
      <c r="I196" s="18"/>
      <c r="J196" s="18">
        <v>100</v>
      </c>
      <c r="K196" s="18"/>
      <c r="L196" s="20">
        <f t="shared" si="34"/>
        <v>109.393939393939</v>
      </c>
      <c r="M196" s="18">
        <v>188</v>
      </c>
      <c r="N196" s="21"/>
      <c r="O196" s="22">
        <f t="shared" si="33"/>
        <v>297.393939393939</v>
      </c>
    </row>
    <row r="197" s="2" customFormat="1" ht="25" customHeight="1" spans="1:15">
      <c r="A197" s="17">
        <v>195</v>
      </c>
      <c r="B197" s="18" t="s">
        <v>426</v>
      </c>
      <c r="C197" s="19" t="s">
        <v>427</v>
      </c>
      <c r="D197" s="19" t="s">
        <v>217</v>
      </c>
      <c r="E197" s="19" t="s">
        <v>60</v>
      </c>
      <c r="F197" s="18">
        <v>90</v>
      </c>
      <c r="G197" s="18">
        <v>88</v>
      </c>
      <c r="H197" s="18">
        <v>36</v>
      </c>
      <c r="I197" s="18"/>
      <c r="J197" s="18"/>
      <c r="K197" s="18">
        <v>60</v>
      </c>
      <c r="L197" s="20">
        <f t="shared" si="34"/>
        <v>83.030303030303</v>
      </c>
      <c r="M197" s="18">
        <v>214</v>
      </c>
      <c r="N197" s="21"/>
      <c r="O197" s="22">
        <f t="shared" si="33"/>
        <v>297.030303030303</v>
      </c>
    </row>
    <row r="198" s="2" customFormat="1" ht="25" customHeight="1" spans="1:15">
      <c r="A198" s="17">
        <v>196</v>
      </c>
      <c r="B198" s="18" t="s">
        <v>428</v>
      </c>
      <c r="C198" s="19" t="s">
        <v>429</v>
      </c>
      <c r="D198" s="19" t="s">
        <v>51</v>
      </c>
      <c r="E198" s="19" t="s">
        <v>27</v>
      </c>
      <c r="F198" s="18">
        <v>77</v>
      </c>
      <c r="G198" s="18">
        <v>69</v>
      </c>
      <c r="H198" s="18">
        <v>51</v>
      </c>
      <c r="I198" s="18"/>
      <c r="J198" s="18">
        <v>90</v>
      </c>
      <c r="K198" s="18"/>
      <c r="L198" s="20">
        <f t="shared" si="34"/>
        <v>86.969696969697</v>
      </c>
      <c r="M198" s="18">
        <v>210</v>
      </c>
      <c r="N198" s="21"/>
      <c r="O198" s="22">
        <f t="shared" si="33"/>
        <v>296.969696969697</v>
      </c>
    </row>
    <row r="199" s="2" customFormat="1" ht="25" customHeight="1" spans="1:15">
      <c r="A199" s="17">
        <v>197</v>
      </c>
      <c r="B199" s="18" t="s">
        <v>430</v>
      </c>
      <c r="C199" s="19" t="s">
        <v>431</v>
      </c>
      <c r="D199" s="19" t="s">
        <v>51</v>
      </c>
      <c r="E199" s="19" t="s">
        <v>60</v>
      </c>
      <c r="F199" s="18">
        <v>83</v>
      </c>
      <c r="G199" s="18">
        <v>75</v>
      </c>
      <c r="H199" s="18">
        <v>32</v>
      </c>
      <c r="I199" s="18"/>
      <c r="J199" s="18">
        <v>87</v>
      </c>
      <c r="K199" s="18"/>
      <c r="L199" s="20">
        <f t="shared" si="34"/>
        <v>83.9393939393939</v>
      </c>
      <c r="M199" s="18">
        <v>212</v>
      </c>
      <c r="N199" s="21"/>
      <c r="O199" s="22">
        <f t="shared" si="33"/>
        <v>295.939393939394</v>
      </c>
    </row>
    <row r="200" s="2" customFormat="1" ht="25" customHeight="1" spans="1:15">
      <c r="A200" s="17">
        <v>198</v>
      </c>
      <c r="B200" s="18" t="s">
        <v>432</v>
      </c>
      <c r="C200" s="19" t="s">
        <v>433</v>
      </c>
      <c r="D200" s="19" t="s">
        <v>51</v>
      </c>
      <c r="E200" s="19" t="s">
        <v>193</v>
      </c>
      <c r="F200" s="18">
        <v>93</v>
      </c>
      <c r="G200" s="18">
        <v>60</v>
      </c>
      <c r="H200" s="18">
        <v>4</v>
      </c>
      <c r="I200" s="18"/>
      <c r="J200" s="18">
        <v>90</v>
      </c>
      <c r="K200" s="18"/>
      <c r="L200" s="20">
        <f t="shared" si="34"/>
        <v>74.8484848484849</v>
      </c>
      <c r="M200" s="18">
        <v>219</v>
      </c>
      <c r="N200" s="21"/>
      <c r="O200" s="22">
        <f t="shared" si="33"/>
        <v>293.848484848485</v>
      </c>
    </row>
    <row r="201" s="2" customFormat="1" ht="25" customHeight="1" spans="1:15">
      <c r="A201" s="17">
        <v>199</v>
      </c>
      <c r="B201" s="18" t="s">
        <v>434</v>
      </c>
      <c r="C201" s="19" t="s">
        <v>435</v>
      </c>
      <c r="D201" s="19" t="s">
        <v>72</v>
      </c>
      <c r="E201" s="19" t="s">
        <v>73</v>
      </c>
      <c r="F201" s="18">
        <v>130</v>
      </c>
      <c r="G201" s="18"/>
      <c r="H201" s="18">
        <v>143</v>
      </c>
      <c r="I201" s="18">
        <v>129</v>
      </c>
      <c r="J201" s="18"/>
      <c r="K201" s="18"/>
      <c r="L201" s="20">
        <f t="shared" si="34"/>
        <v>121.818181818182</v>
      </c>
      <c r="M201" s="18"/>
      <c r="N201" s="21">
        <v>172</v>
      </c>
      <c r="O201" s="22">
        <f t="shared" ref="O201:O206" si="35">SUM(L201:N201)</f>
        <v>293.818181818182</v>
      </c>
    </row>
    <row r="202" s="2" customFormat="1" ht="25" customHeight="1" spans="1:15">
      <c r="A202" s="17">
        <v>200</v>
      </c>
      <c r="B202" s="18" t="s">
        <v>436</v>
      </c>
      <c r="C202" s="19" t="s">
        <v>437</v>
      </c>
      <c r="D202" s="19" t="s">
        <v>18</v>
      </c>
      <c r="E202" s="19" t="s">
        <v>19</v>
      </c>
      <c r="F202" s="18">
        <v>145</v>
      </c>
      <c r="G202" s="18"/>
      <c r="H202" s="18">
        <v>101</v>
      </c>
      <c r="I202" s="18">
        <v>111</v>
      </c>
      <c r="J202" s="18"/>
      <c r="K202" s="18"/>
      <c r="L202" s="20">
        <f t="shared" si="34"/>
        <v>108.181818181818</v>
      </c>
      <c r="M202" s="18"/>
      <c r="N202" s="21">
        <v>185</v>
      </c>
      <c r="O202" s="22">
        <f t="shared" si="35"/>
        <v>293.181818181818</v>
      </c>
    </row>
    <row r="203" s="2" customFormat="1" ht="25" customHeight="1" spans="1:15">
      <c r="A203" s="17">
        <v>201</v>
      </c>
      <c r="B203" s="18" t="s">
        <v>438</v>
      </c>
      <c r="C203" s="19" t="s">
        <v>439</v>
      </c>
      <c r="D203" s="19" t="s">
        <v>18</v>
      </c>
      <c r="E203" s="19" t="s">
        <v>19</v>
      </c>
      <c r="F203" s="18">
        <v>135</v>
      </c>
      <c r="G203" s="18"/>
      <c r="H203" s="18">
        <v>104</v>
      </c>
      <c r="I203" s="18">
        <v>100</v>
      </c>
      <c r="J203" s="18"/>
      <c r="K203" s="18"/>
      <c r="L203" s="20">
        <f t="shared" si="34"/>
        <v>102.727272727273</v>
      </c>
      <c r="M203" s="18"/>
      <c r="N203" s="21">
        <v>190</v>
      </c>
      <c r="O203" s="22">
        <f t="shared" si="35"/>
        <v>292.727272727273</v>
      </c>
    </row>
    <row r="204" s="2" customFormat="1" ht="25" customHeight="1" spans="1:15">
      <c r="A204" s="17">
        <v>202</v>
      </c>
      <c r="B204" s="18" t="s">
        <v>440</v>
      </c>
      <c r="C204" s="19" t="s">
        <v>441</v>
      </c>
      <c r="D204" s="19" t="s">
        <v>18</v>
      </c>
      <c r="E204" s="19" t="s">
        <v>19</v>
      </c>
      <c r="F204" s="18">
        <v>78</v>
      </c>
      <c r="G204" s="18"/>
      <c r="H204" s="18">
        <v>46</v>
      </c>
      <c r="I204" s="18">
        <v>98</v>
      </c>
      <c r="J204" s="18"/>
      <c r="K204" s="18"/>
      <c r="L204" s="20">
        <f t="shared" si="34"/>
        <v>67.2727272727273</v>
      </c>
      <c r="M204" s="18"/>
      <c r="N204" s="21">
        <v>225</v>
      </c>
      <c r="O204" s="22">
        <f t="shared" si="35"/>
        <v>292.272727272727</v>
      </c>
    </row>
    <row r="205" s="2" customFormat="1" ht="25" customHeight="1" spans="1:15">
      <c r="A205" s="17">
        <v>203</v>
      </c>
      <c r="B205" s="18" t="s">
        <v>442</v>
      </c>
      <c r="C205" s="19" t="s">
        <v>443</v>
      </c>
      <c r="D205" s="19" t="s">
        <v>18</v>
      </c>
      <c r="E205" s="19" t="s">
        <v>19</v>
      </c>
      <c r="F205" s="18">
        <v>135</v>
      </c>
      <c r="G205" s="18"/>
      <c r="H205" s="18">
        <v>119</v>
      </c>
      <c r="I205" s="18">
        <v>112</v>
      </c>
      <c r="J205" s="18"/>
      <c r="K205" s="18"/>
      <c r="L205" s="20">
        <f t="shared" si="34"/>
        <v>110.909090909091</v>
      </c>
      <c r="M205" s="18"/>
      <c r="N205" s="21">
        <v>180</v>
      </c>
      <c r="O205" s="22">
        <f t="shared" si="35"/>
        <v>290.909090909091</v>
      </c>
    </row>
    <row r="206" s="2" customFormat="1" ht="25" customHeight="1" spans="1:15">
      <c r="A206" s="17">
        <v>204</v>
      </c>
      <c r="B206" s="18" t="s">
        <v>444</v>
      </c>
      <c r="C206" s="19" t="s">
        <v>445</v>
      </c>
      <c r="D206" s="19" t="s">
        <v>72</v>
      </c>
      <c r="E206" s="19" t="s">
        <v>73</v>
      </c>
      <c r="F206" s="18">
        <v>140</v>
      </c>
      <c r="G206" s="18"/>
      <c r="H206" s="18">
        <v>127</v>
      </c>
      <c r="I206" s="18">
        <v>0</v>
      </c>
      <c r="J206" s="18"/>
      <c r="K206" s="18"/>
      <c r="L206" s="20">
        <f t="shared" si="34"/>
        <v>80.9090909090909</v>
      </c>
      <c r="M206" s="18"/>
      <c r="N206" s="21">
        <v>210</v>
      </c>
      <c r="O206" s="22">
        <f t="shared" si="35"/>
        <v>290.909090909091</v>
      </c>
    </row>
    <row r="207" s="2" customFormat="1" ht="25" customHeight="1" spans="1:15">
      <c r="A207" s="17">
        <v>205</v>
      </c>
      <c r="B207" s="18" t="s">
        <v>446</v>
      </c>
      <c r="C207" s="19" t="s">
        <v>447</v>
      </c>
      <c r="D207" s="19" t="s">
        <v>217</v>
      </c>
      <c r="E207" s="19" t="s">
        <v>73</v>
      </c>
      <c r="F207" s="18">
        <v>60</v>
      </c>
      <c r="G207" s="18">
        <v>85</v>
      </c>
      <c r="H207" s="18">
        <v>60</v>
      </c>
      <c r="I207" s="18"/>
      <c r="J207" s="18"/>
      <c r="K207" s="18">
        <v>65</v>
      </c>
      <c r="L207" s="20">
        <f t="shared" si="34"/>
        <v>81.8181818181818</v>
      </c>
      <c r="M207" s="18">
        <v>207</v>
      </c>
      <c r="N207" s="21"/>
      <c r="O207" s="22">
        <f t="shared" ref="O207:O211" si="36">SUM(L207:M207)</f>
        <v>288.818181818182</v>
      </c>
    </row>
    <row r="208" s="2" customFormat="1" ht="25" customHeight="1" spans="1:15">
      <c r="A208" s="17">
        <v>206</v>
      </c>
      <c r="B208" s="18" t="s">
        <v>448</v>
      </c>
      <c r="C208" s="19" t="s">
        <v>449</v>
      </c>
      <c r="D208" s="19" t="s">
        <v>51</v>
      </c>
      <c r="E208" s="19" t="s">
        <v>52</v>
      </c>
      <c r="F208" s="18">
        <v>88</v>
      </c>
      <c r="G208" s="18">
        <v>75</v>
      </c>
      <c r="H208" s="18">
        <v>19</v>
      </c>
      <c r="I208" s="18"/>
      <c r="J208" s="18">
        <v>70</v>
      </c>
      <c r="K208" s="18"/>
      <c r="L208" s="20">
        <f t="shared" si="34"/>
        <v>76.3636363636364</v>
      </c>
      <c r="M208" s="18">
        <v>212</v>
      </c>
      <c r="N208" s="21"/>
      <c r="O208" s="22">
        <f t="shared" si="36"/>
        <v>288.363636363636</v>
      </c>
    </row>
    <row r="209" s="2" customFormat="1" ht="25" customHeight="1" spans="1:15">
      <c r="A209" s="17">
        <v>207</v>
      </c>
      <c r="B209" s="18" t="s">
        <v>450</v>
      </c>
      <c r="C209" s="19" t="s">
        <v>451</v>
      </c>
      <c r="D209" s="19" t="s">
        <v>217</v>
      </c>
      <c r="E209" s="19" t="s">
        <v>23</v>
      </c>
      <c r="F209" s="18">
        <v>56</v>
      </c>
      <c r="G209" s="18">
        <v>74</v>
      </c>
      <c r="H209" s="18">
        <v>71</v>
      </c>
      <c r="I209" s="18"/>
      <c r="J209" s="18"/>
      <c r="K209" s="18">
        <v>92</v>
      </c>
      <c r="L209" s="20">
        <f t="shared" si="34"/>
        <v>88.7878787878788</v>
      </c>
      <c r="M209" s="18">
        <v>196</v>
      </c>
      <c r="N209" s="21"/>
      <c r="O209" s="22">
        <f t="shared" si="36"/>
        <v>284.787878787879</v>
      </c>
    </row>
    <row r="210" s="2" customFormat="1" ht="25" customHeight="1" spans="1:15">
      <c r="A210" s="17">
        <v>208</v>
      </c>
      <c r="B210" s="18" t="s">
        <v>452</v>
      </c>
      <c r="C210" s="19" t="s">
        <v>453</v>
      </c>
      <c r="D210" s="19" t="s">
        <v>51</v>
      </c>
      <c r="E210" s="19" t="s">
        <v>73</v>
      </c>
      <c r="F210" s="18">
        <v>96</v>
      </c>
      <c r="G210" s="18">
        <v>65</v>
      </c>
      <c r="H210" s="18">
        <v>45</v>
      </c>
      <c r="I210" s="18"/>
      <c r="J210" s="18">
        <v>80</v>
      </c>
      <c r="K210" s="18"/>
      <c r="L210" s="20">
        <f t="shared" si="34"/>
        <v>86.6666666666667</v>
      </c>
      <c r="M210" s="18">
        <v>198</v>
      </c>
      <c r="N210" s="21"/>
      <c r="O210" s="22">
        <f t="shared" si="36"/>
        <v>284.666666666667</v>
      </c>
    </row>
    <row r="211" s="2" customFormat="1" ht="25" customHeight="1" spans="1:15">
      <c r="A211" s="17">
        <v>209</v>
      </c>
      <c r="B211" s="18" t="s">
        <v>454</v>
      </c>
      <c r="C211" s="19" t="s">
        <v>455</v>
      </c>
      <c r="D211" s="19" t="s">
        <v>51</v>
      </c>
      <c r="E211" s="19" t="s">
        <v>34</v>
      </c>
      <c r="F211" s="18">
        <v>95</v>
      </c>
      <c r="G211" s="18">
        <v>71</v>
      </c>
      <c r="H211" s="18">
        <v>35</v>
      </c>
      <c r="I211" s="18"/>
      <c r="J211" s="18">
        <v>64</v>
      </c>
      <c r="K211" s="18"/>
      <c r="L211" s="20">
        <f t="shared" si="34"/>
        <v>80.3030303030303</v>
      </c>
      <c r="M211" s="18">
        <v>202</v>
      </c>
      <c r="N211" s="21"/>
      <c r="O211" s="22">
        <f t="shared" si="36"/>
        <v>282.30303030303</v>
      </c>
    </row>
    <row r="212" s="2" customFormat="1" ht="25" customHeight="1" spans="1:15">
      <c r="A212" s="17">
        <v>210</v>
      </c>
      <c r="B212" s="18" t="s">
        <v>456</v>
      </c>
      <c r="C212" s="19" t="s">
        <v>457</v>
      </c>
      <c r="D212" s="19" t="s">
        <v>18</v>
      </c>
      <c r="E212" s="19" t="s">
        <v>19</v>
      </c>
      <c r="F212" s="18">
        <v>134</v>
      </c>
      <c r="G212" s="18"/>
      <c r="H212" s="18">
        <v>96</v>
      </c>
      <c r="I212" s="18">
        <v>90</v>
      </c>
      <c r="J212" s="18"/>
      <c r="K212" s="18"/>
      <c r="L212" s="20">
        <f t="shared" si="34"/>
        <v>96.969696969697</v>
      </c>
      <c r="M212" s="18"/>
      <c r="N212" s="21">
        <v>182</v>
      </c>
      <c r="O212" s="22">
        <f t="shared" ref="O212:O218" si="37">SUM(L212:N212)</f>
        <v>278.969696969697</v>
      </c>
    </row>
    <row r="213" s="2" customFormat="1" ht="25" customHeight="1" spans="1:15">
      <c r="A213" s="17">
        <v>211</v>
      </c>
      <c r="B213" s="18" t="s">
        <v>458</v>
      </c>
      <c r="C213" s="19" t="s">
        <v>459</v>
      </c>
      <c r="D213" s="19" t="s">
        <v>18</v>
      </c>
      <c r="E213" s="19" t="s">
        <v>19</v>
      </c>
      <c r="F213" s="18">
        <v>130</v>
      </c>
      <c r="G213" s="18"/>
      <c r="H213" s="18">
        <v>104</v>
      </c>
      <c r="I213" s="18">
        <v>122</v>
      </c>
      <c r="J213" s="18"/>
      <c r="K213" s="18"/>
      <c r="L213" s="20">
        <f t="shared" si="34"/>
        <v>107.878787878788</v>
      </c>
      <c r="M213" s="18"/>
      <c r="N213" s="21">
        <v>170</v>
      </c>
      <c r="O213" s="22">
        <f t="shared" si="37"/>
        <v>277.878787878788</v>
      </c>
    </row>
    <row r="214" s="2" customFormat="1" ht="25" customHeight="1" spans="1:15">
      <c r="A214" s="17">
        <v>212</v>
      </c>
      <c r="B214" s="18" t="s">
        <v>460</v>
      </c>
      <c r="C214" s="19" t="s">
        <v>461</v>
      </c>
      <c r="D214" s="19" t="s">
        <v>72</v>
      </c>
      <c r="E214" s="19" t="s">
        <v>73</v>
      </c>
      <c r="F214" s="18">
        <v>110</v>
      </c>
      <c r="G214" s="18"/>
      <c r="H214" s="18">
        <v>130</v>
      </c>
      <c r="I214" s="18">
        <v>132</v>
      </c>
      <c r="J214" s="18"/>
      <c r="K214" s="18"/>
      <c r="L214" s="20">
        <f t="shared" si="34"/>
        <v>112.727272727273</v>
      </c>
      <c r="M214" s="18"/>
      <c r="N214" s="21">
        <v>165</v>
      </c>
      <c r="O214" s="22">
        <f t="shared" si="37"/>
        <v>277.727272727273</v>
      </c>
    </row>
    <row r="215" s="2" customFormat="1" ht="25" customHeight="1" spans="1:15">
      <c r="A215" s="17">
        <v>213</v>
      </c>
      <c r="B215" s="18" t="s">
        <v>462</v>
      </c>
      <c r="C215" s="19" t="s">
        <v>463</v>
      </c>
      <c r="D215" s="19" t="s">
        <v>464</v>
      </c>
      <c r="E215" s="19" t="s">
        <v>193</v>
      </c>
      <c r="F215" s="18">
        <v>93</v>
      </c>
      <c r="G215" s="18"/>
      <c r="H215" s="18">
        <v>144</v>
      </c>
      <c r="I215" s="18">
        <v>115</v>
      </c>
      <c r="J215" s="18"/>
      <c r="K215" s="18"/>
      <c r="L215" s="20">
        <f t="shared" si="34"/>
        <v>106.666666666667</v>
      </c>
      <c r="M215" s="18"/>
      <c r="N215" s="21">
        <v>171</v>
      </c>
      <c r="O215" s="22">
        <f t="shared" si="37"/>
        <v>277.666666666667</v>
      </c>
    </row>
    <row r="216" s="2" customFormat="1" ht="25" customHeight="1" spans="1:15">
      <c r="A216" s="17">
        <v>214</v>
      </c>
      <c r="B216" s="18" t="s">
        <v>465</v>
      </c>
      <c r="C216" s="19" t="s">
        <v>466</v>
      </c>
      <c r="D216" s="19" t="s">
        <v>59</v>
      </c>
      <c r="E216" s="19" t="s">
        <v>60</v>
      </c>
      <c r="F216" s="18">
        <v>0</v>
      </c>
      <c r="G216" s="18"/>
      <c r="H216" s="18">
        <v>82</v>
      </c>
      <c r="I216" s="18">
        <v>76</v>
      </c>
      <c r="J216" s="18"/>
      <c r="K216" s="18"/>
      <c r="L216" s="20">
        <f t="shared" si="34"/>
        <v>47.8787878787879</v>
      </c>
      <c r="M216" s="18"/>
      <c r="N216" s="21">
        <v>229</v>
      </c>
      <c r="O216" s="22">
        <f t="shared" si="37"/>
        <v>276.878787878788</v>
      </c>
    </row>
    <row r="217" s="2" customFormat="1" ht="25" customHeight="1" spans="1:15">
      <c r="A217" s="17">
        <v>215</v>
      </c>
      <c r="B217" s="18" t="s">
        <v>467</v>
      </c>
      <c r="C217" s="19" t="s">
        <v>468</v>
      </c>
      <c r="D217" s="19" t="s">
        <v>18</v>
      </c>
      <c r="E217" s="19" t="s">
        <v>19</v>
      </c>
      <c r="F217" s="18">
        <v>100</v>
      </c>
      <c r="G217" s="18"/>
      <c r="H217" s="18">
        <v>75</v>
      </c>
      <c r="I217" s="18">
        <v>123</v>
      </c>
      <c r="J217" s="18"/>
      <c r="K217" s="18"/>
      <c r="L217" s="20">
        <f t="shared" si="34"/>
        <v>90.3030303030303</v>
      </c>
      <c r="M217" s="18"/>
      <c r="N217" s="21">
        <v>185</v>
      </c>
      <c r="O217" s="22">
        <f t="shared" si="37"/>
        <v>275.30303030303</v>
      </c>
    </row>
    <row r="218" s="2" customFormat="1" ht="25" customHeight="1" spans="1:15">
      <c r="A218" s="17">
        <v>216</v>
      </c>
      <c r="B218" s="18" t="s">
        <v>469</v>
      </c>
      <c r="C218" s="19" t="s">
        <v>470</v>
      </c>
      <c r="D218" s="19" t="s">
        <v>18</v>
      </c>
      <c r="E218" s="19" t="s">
        <v>19</v>
      </c>
      <c r="F218" s="18">
        <v>110</v>
      </c>
      <c r="G218" s="18"/>
      <c r="H218" s="18">
        <v>0</v>
      </c>
      <c r="I218" s="18">
        <v>85</v>
      </c>
      <c r="J218" s="18"/>
      <c r="K218" s="18"/>
      <c r="L218" s="20">
        <f t="shared" si="34"/>
        <v>59.0909090909091</v>
      </c>
      <c r="M218" s="18"/>
      <c r="N218" s="21">
        <v>215</v>
      </c>
      <c r="O218" s="22">
        <f t="shared" si="37"/>
        <v>274.090909090909</v>
      </c>
    </row>
    <row r="219" s="2" customFormat="1" ht="25" customHeight="1" spans="1:15">
      <c r="A219" s="17">
        <v>217</v>
      </c>
      <c r="B219" s="18" t="s">
        <v>471</v>
      </c>
      <c r="C219" s="19" t="s">
        <v>472</v>
      </c>
      <c r="D219" s="19" t="s">
        <v>217</v>
      </c>
      <c r="E219" s="19" t="s">
        <v>52</v>
      </c>
      <c r="F219" s="18">
        <v>83</v>
      </c>
      <c r="G219" s="18">
        <v>85</v>
      </c>
      <c r="H219" s="18">
        <v>41</v>
      </c>
      <c r="I219" s="18"/>
      <c r="J219" s="18"/>
      <c r="K219" s="18">
        <v>66</v>
      </c>
      <c r="L219" s="20">
        <f t="shared" si="34"/>
        <v>83.3333333333333</v>
      </c>
      <c r="M219" s="18">
        <v>188</v>
      </c>
      <c r="N219" s="21"/>
      <c r="O219" s="22">
        <f>SUM(L219:M219)</f>
        <v>271.333333333333</v>
      </c>
    </row>
    <row r="220" s="2" customFormat="1" ht="25" customHeight="1" spans="1:15">
      <c r="A220" s="17">
        <v>218</v>
      </c>
      <c r="B220" s="18" t="s">
        <v>473</v>
      </c>
      <c r="C220" s="19" t="s">
        <v>474</v>
      </c>
      <c r="D220" s="19" t="s">
        <v>72</v>
      </c>
      <c r="E220" s="19" t="s">
        <v>73</v>
      </c>
      <c r="F220" s="18">
        <v>94</v>
      </c>
      <c r="G220" s="18"/>
      <c r="H220" s="18">
        <v>55</v>
      </c>
      <c r="I220" s="18">
        <v>126</v>
      </c>
      <c r="J220" s="18"/>
      <c r="K220" s="18"/>
      <c r="L220" s="20">
        <f t="shared" si="34"/>
        <v>83.3333333333333</v>
      </c>
      <c r="M220" s="18"/>
      <c r="N220" s="21">
        <v>188</v>
      </c>
      <c r="O220" s="22">
        <f t="shared" ref="O220:O222" si="38">SUM(L220:N220)</f>
        <v>271.333333333333</v>
      </c>
    </row>
    <row r="221" s="2" customFormat="1" ht="25" customHeight="1" spans="1:15">
      <c r="A221" s="17">
        <v>219</v>
      </c>
      <c r="B221" s="18" t="s">
        <v>475</v>
      </c>
      <c r="C221" s="19" t="s">
        <v>476</v>
      </c>
      <c r="D221" s="19" t="s">
        <v>18</v>
      </c>
      <c r="E221" s="19" t="s">
        <v>19</v>
      </c>
      <c r="F221" s="18">
        <v>105</v>
      </c>
      <c r="G221" s="18"/>
      <c r="H221" s="18">
        <v>136</v>
      </c>
      <c r="I221" s="18">
        <v>104</v>
      </c>
      <c r="J221" s="18"/>
      <c r="K221" s="18"/>
      <c r="L221" s="20">
        <f t="shared" si="34"/>
        <v>104.545454545455</v>
      </c>
      <c r="M221" s="18"/>
      <c r="N221" s="21">
        <v>165</v>
      </c>
      <c r="O221" s="22">
        <f t="shared" si="38"/>
        <v>269.545454545455</v>
      </c>
    </row>
    <row r="222" s="2" customFormat="1" ht="25" customHeight="1" spans="1:15">
      <c r="A222" s="17">
        <v>220</v>
      </c>
      <c r="B222" s="18" t="s">
        <v>477</v>
      </c>
      <c r="C222" s="19" t="s">
        <v>478</v>
      </c>
      <c r="D222" s="19" t="s">
        <v>43</v>
      </c>
      <c r="E222" s="19" t="s">
        <v>19</v>
      </c>
      <c r="F222" s="18">
        <v>113</v>
      </c>
      <c r="G222" s="18"/>
      <c r="H222" s="18">
        <v>0</v>
      </c>
      <c r="I222" s="18">
        <v>98</v>
      </c>
      <c r="J222" s="18"/>
      <c r="K222" s="18"/>
      <c r="L222" s="20">
        <f t="shared" si="34"/>
        <v>63.9393939393939</v>
      </c>
      <c r="M222" s="18"/>
      <c r="N222" s="21">
        <v>205</v>
      </c>
      <c r="O222" s="22">
        <f t="shared" si="38"/>
        <v>268.939393939394</v>
      </c>
    </row>
    <row r="223" s="2" customFormat="1" ht="25" customHeight="1" spans="1:15">
      <c r="A223" s="17">
        <v>221</v>
      </c>
      <c r="B223" s="18" t="s">
        <v>479</v>
      </c>
      <c r="C223" s="19" t="s">
        <v>480</v>
      </c>
      <c r="D223" s="19" t="s">
        <v>51</v>
      </c>
      <c r="E223" s="19" t="s">
        <v>60</v>
      </c>
      <c r="F223" s="18">
        <v>75</v>
      </c>
      <c r="G223" s="18">
        <v>76</v>
      </c>
      <c r="H223" s="18">
        <v>21</v>
      </c>
      <c r="I223" s="18"/>
      <c r="J223" s="18">
        <v>95</v>
      </c>
      <c r="K223" s="18"/>
      <c r="L223" s="20">
        <f t="shared" si="34"/>
        <v>80.9090909090909</v>
      </c>
      <c r="M223" s="18">
        <v>184</v>
      </c>
      <c r="N223" s="21"/>
      <c r="O223" s="22">
        <f t="shared" ref="O223:O227" si="39">SUM(L223:M223)</f>
        <v>264.909090909091</v>
      </c>
    </row>
    <row r="224" s="2" customFormat="1" ht="25" customHeight="1" spans="1:15">
      <c r="A224" s="17">
        <v>222</v>
      </c>
      <c r="B224" s="18" t="s">
        <v>481</v>
      </c>
      <c r="C224" s="19" t="s">
        <v>482</v>
      </c>
      <c r="D224" s="19" t="s">
        <v>72</v>
      </c>
      <c r="E224" s="19" t="s">
        <v>73</v>
      </c>
      <c r="F224" s="18">
        <v>130</v>
      </c>
      <c r="G224" s="18"/>
      <c r="H224" s="18">
        <v>68</v>
      </c>
      <c r="I224" s="18">
        <v>126</v>
      </c>
      <c r="J224" s="18"/>
      <c r="K224" s="18"/>
      <c r="L224" s="20">
        <f t="shared" si="34"/>
        <v>98.1818181818182</v>
      </c>
      <c r="M224" s="18"/>
      <c r="N224" s="21">
        <v>166</v>
      </c>
      <c r="O224" s="22">
        <f t="shared" ref="O224:O229" si="40">SUM(L224:N224)</f>
        <v>264.181818181818</v>
      </c>
    </row>
    <row r="225" s="2" customFormat="1" ht="25" customHeight="1" spans="1:15">
      <c r="A225" s="17">
        <v>223</v>
      </c>
      <c r="B225" s="18" t="s">
        <v>483</v>
      </c>
      <c r="C225" s="19" t="s">
        <v>484</v>
      </c>
      <c r="D225" s="19" t="s">
        <v>72</v>
      </c>
      <c r="E225" s="19" t="s">
        <v>73</v>
      </c>
      <c r="F225" s="18">
        <v>82</v>
      </c>
      <c r="G225" s="18"/>
      <c r="H225" s="18">
        <v>111</v>
      </c>
      <c r="I225" s="18">
        <v>107</v>
      </c>
      <c r="J225" s="18"/>
      <c r="K225" s="18"/>
      <c r="L225" s="20">
        <f t="shared" si="34"/>
        <v>90.9090909090909</v>
      </c>
      <c r="M225" s="18"/>
      <c r="N225" s="21">
        <v>173</v>
      </c>
      <c r="O225" s="22">
        <f t="shared" si="40"/>
        <v>263.909090909091</v>
      </c>
    </row>
    <row r="226" s="2" customFormat="1" ht="25" customHeight="1" spans="1:15">
      <c r="A226" s="17">
        <v>224</v>
      </c>
      <c r="B226" s="18" t="s">
        <v>485</v>
      </c>
      <c r="C226" s="19" t="s">
        <v>486</v>
      </c>
      <c r="D226" s="19" t="s">
        <v>51</v>
      </c>
      <c r="E226" s="19" t="s">
        <v>34</v>
      </c>
      <c r="F226" s="18">
        <v>68</v>
      </c>
      <c r="G226" s="18">
        <v>75</v>
      </c>
      <c r="H226" s="18">
        <v>43</v>
      </c>
      <c r="I226" s="18"/>
      <c r="J226" s="18">
        <v>72</v>
      </c>
      <c r="K226" s="18"/>
      <c r="L226" s="20">
        <f t="shared" si="34"/>
        <v>78.1818181818182</v>
      </c>
      <c r="M226" s="18">
        <v>184</v>
      </c>
      <c r="N226" s="21"/>
      <c r="O226" s="22">
        <f t="shared" si="39"/>
        <v>262.181818181818</v>
      </c>
    </row>
    <row r="227" s="2" customFormat="1" ht="25" customHeight="1" spans="1:15">
      <c r="A227" s="17">
        <v>225</v>
      </c>
      <c r="B227" s="18" t="s">
        <v>487</v>
      </c>
      <c r="C227" s="19" t="s">
        <v>488</v>
      </c>
      <c r="D227" s="19" t="s">
        <v>51</v>
      </c>
      <c r="E227" s="19" t="s">
        <v>34</v>
      </c>
      <c r="F227" s="18">
        <v>65</v>
      </c>
      <c r="G227" s="18">
        <v>60</v>
      </c>
      <c r="H227" s="18">
        <v>66</v>
      </c>
      <c r="I227" s="18"/>
      <c r="J227" s="18">
        <v>67</v>
      </c>
      <c r="K227" s="18"/>
      <c r="L227" s="20">
        <f t="shared" si="34"/>
        <v>78.1818181818182</v>
      </c>
      <c r="M227" s="18">
        <v>182</v>
      </c>
      <c r="N227" s="21"/>
      <c r="O227" s="22">
        <f t="shared" si="39"/>
        <v>260.181818181818</v>
      </c>
    </row>
    <row r="228" s="2" customFormat="1" ht="25" customHeight="1" spans="1:15">
      <c r="A228" s="17">
        <v>226</v>
      </c>
      <c r="B228" s="18" t="s">
        <v>489</v>
      </c>
      <c r="C228" s="19" t="s">
        <v>490</v>
      </c>
      <c r="D228" s="19" t="s">
        <v>72</v>
      </c>
      <c r="E228" s="19" t="s">
        <v>73</v>
      </c>
      <c r="F228" s="18">
        <v>110</v>
      </c>
      <c r="G228" s="18"/>
      <c r="H228" s="18">
        <v>121</v>
      </c>
      <c r="I228" s="18">
        <v>135</v>
      </c>
      <c r="J228" s="18"/>
      <c r="K228" s="18"/>
      <c r="L228" s="20">
        <f t="shared" si="34"/>
        <v>110.909090909091</v>
      </c>
      <c r="M228" s="18"/>
      <c r="N228" s="21">
        <v>146</v>
      </c>
      <c r="O228" s="22">
        <f t="shared" si="40"/>
        <v>256.909090909091</v>
      </c>
    </row>
    <row r="229" s="2" customFormat="1" ht="25" customHeight="1" spans="1:15">
      <c r="A229" s="17">
        <v>227</v>
      </c>
      <c r="B229" s="18" t="s">
        <v>491</v>
      </c>
      <c r="C229" s="19" t="s">
        <v>492</v>
      </c>
      <c r="D229" s="19" t="s">
        <v>18</v>
      </c>
      <c r="E229" s="19" t="s">
        <v>19</v>
      </c>
      <c r="F229" s="18">
        <v>125</v>
      </c>
      <c r="G229" s="18"/>
      <c r="H229" s="18">
        <v>102</v>
      </c>
      <c r="I229" s="18">
        <v>80</v>
      </c>
      <c r="J229" s="18"/>
      <c r="K229" s="18"/>
      <c r="L229" s="20">
        <f t="shared" si="34"/>
        <v>93.030303030303</v>
      </c>
      <c r="M229" s="18"/>
      <c r="N229" s="21">
        <v>163</v>
      </c>
      <c r="O229" s="22">
        <f t="shared" si="40"/>
        <v>256.030303030303</v>
      </c>
    </row>
    <row r="230" s="2" customFormat="1" ht="25" customHeight="1" spans="1:15">
      <c r="A230" s="17">
        <v>228</v>
      </c>
      <c r="B230" s="18" t="s">
        <v>493</v>
      </c>
      <c r="C230" s="19" t="s">
        <v>494</v>
      </c>
      <c r="D230" s="19" t="s">
        <v>51</v>
      </c>
      <c r="E230" s="19" t="s">
        <v>193</v>
      </c>
      <c r="F230" s="18">
        <v>67</v>
      </c>
      <c r="G230" s="18">
        <v>70</v>
      </c>
      <c r="H230" s="18">
        <v>43</v>
      </c>
      <c r="I230" s="18"/>
      <c r="J230" s="18">
        <v>68</v>
      </c>
      <c r="K230" s="18"/>
      <c r="L230" s="20">
        <f t="shared" si="34"/>
        <v>75.1515151515152</v>
      </c>
      <c r="M230" s="18">
        <v>178</v>
      </c>
      <c r="N230" s="21"/>
      <c r="O230" s="22">
        <f t="shared" ref="O230:O234" si="41">SUM(L230:M230)</f>
        <v>253.151515151515</v>
      </c>
    </row>
    <row r="231" s="2" customFormat="1" ht="25" customHeight="1" spans="1:15">
      <c r="A231" s="17">
        <v>229</v>
      </c>
      <c r="B231" s="18" t="s">
        <v>495</v>
      </c>
      <c r="C231" s="19" t="s">
        <v>496</v>
      </c>
      <c r="D231" s="19" t="s">
        <v>214</v>
      </c>
      <c r="E231" s="19" t="s">
        <v>60</v>
      </c>
      <c r="F231" s="18">
        <v>102</v>
      </c>
      <c r="G231" s="18"/>
      <c r="H231" s="18">
        <v>93</v>
      </c>
      <c r="I231" s="18">
        <v>102</v>
      </c>
      <c r="J231" s="18"/>
      <c r="K231" s="18"/>
      <c r="L231" s="20">
        <f t="shared" si="34"/>
        <v>90</v>
      </c>
      <c r="M231" s="18"/>
      <c r="N231" s="21">
        <v>162</v>
      </c>
      <c r="O231" s="22">
        <f t="shared" ref="O231:O235" si="42">SUM(L231:N231)</f>
        <v>252</v>
      </c>
    </row>
    <row r="232" s="2" customFormat="1" ht="25" customHeight="1" spans="1:15">
      <c r="A232" s="17">
        <v>230</v>
      </c>
      <c r="B232" s="18" t="s">
        <v>497</v>
      </c>
      <c r="C232" s="19" t="s">
        <v>498</v>
      </c>
      <c r="D232" s="19" t="s">
        <v>72</v>
      </c>
      <c r="E232" s="19" t="s">
        <v>73</v>
      </c>
      <c r="F232" s="18">
        <v>130</v>
      </c>
      <c r="G232" s="18"/>
      <c r="H232" s="18">
        <v>137</v>
      </c>
      <c r="I232" s="18">
        <v>115</v>
      </c>
      <c r="J232" s="18"/>
      <c r="K232" s="18"/>
      <c r="L232" s="20">
        <f t="shared" si="34"/>
        <v>115.757575757576</v>
      </c>
      <c r="M232" s="18"/>
      <c r="N232" s="21">
        <v>135</v>
      </c>
      <c r="O232" s="22">
        <f t="shared" si="42"/>
        <v>250.757575757576</v>
      </c>
    </row>
    <row r="233" s="2" customFormat="1" ht="25" customHeight="1" spans="1:15">
      <c r="A233" s="17">
        <v>231</v>
      </c>
      <c r="B233" s="18" t="s">
        <v>499</v>
      </c>
      <c r="C233" s="19" t="s">
        <v>500</v>
      </c>
      <c r="D233" s="19" t="s">
        <v>217</v>
      </c>
      <c r="E233" s="19" t="s">
        <v>170</v>
      </c>
      <c r="F233" s="18">
        <v>73</v>
      </c>
      <c r="G233" s="18">
        <v>60</v>
      </c>
      <c r="H233" s="18">
        <v>35</v>
      </c>
      <c r="I233" s="18"/>
      <c r="J233" s="18"/>
      <c r="K233" s="18">
        <v>74</v>
      </c>
      <c r="L233" s="20">
        <f t="shared" si="34"/>
        <v>73.3333333333333</v>
      </c>
      <c r="M233" s="18">
        <v>172</v>
      </c>
      <c r="N233" s="21"/>
      <c r="O233" s="22">
        <f t="shared" si="41"/>
        <v>245.333333333333</v>
      </c>
    </row>
    <row r="234" s="2" customFormat="1" ht="25" customHeight="1" spans="1:15">
      <c r="A234" s="17">
        <v>232</v>
      </c>
      <c r="B234" s="18" t="s">
        <v>501</v>
      </c>
      <c r="C234" s="19" t="s">
        <v>502</v>
      </c>
      <c r="D234" s="19" t="s">
        <v>51</v>
      </c>
      <c r="E234" s="19" t="s">
        <v>193</v>
      </c>
      <c r="F234" s="18">
        <v>76</v>
      </c>
      <c r="G234" s="18">
        <v>55</v>
      </c>
      <c r="H234" s="18">
        <v>62</v>
      </c>
      <c r="I234" s="18"/>
      <c r="J234" s="18">
        <v>65</v>
      </c>
      <c r="K234" s="18"/>
      <c r="L234" s="20">
        <f t="shared" si="34"/>
        <v>78.1818181818182</v>
      </c>
      <c r="M234" s="18">
        <v>167</v>
      </c>
      <c r="N234" s="21"/>
      <c r="O234" s="22">
        <f t="shared" si="41"/>
        <v>245.181818181818</v>
      </c>
    </row>
    <row r="235" s="2" customFormat="1" ht="25" customHeight="1" spans="1:15">
      <c r="A235" s="17">
        <v>233</v>
      </c>
      <c r="B235" s="18" t="s">
        <v>503</v>
      </c>
      <c r="C235" s="19" t="s">
        <v>504</v>
      </c>
      <c r="D235" s="19" t="s">
        <v>59</v>
      </c>
      <c r="E235" s="19" t="s">
        <v>60</v>
      </c>
      <c r="F235" s="18">
        <v>108</v>
      </c>
      <c r="G235" s="18"/>
      <c r="H235" s="18">
        <v>78</v>
      </c>
      <c r="I235" s="18">
        <v>106</v>
      </c>
      <c r="J235" s="18"/>
      <c r="K235" s="18"/>
      <c r="L235" s="20">
        <f t="shared" si="34"/>
        <v>88.4848484848485</v>
      </c>
      <c r="M235" s="18"/>
      <c r="N235" s="21">
        <v>154</v>
      </c>
      <c r="O235" s="22">
        <f t="shared" si="42"/>
        <v>242.484848484848</v>
      </c>
    </row>
    <row r="236" s="2" customFormat="1" ht="25" customHeight="1" spans="1:15">
      <c r="A236" s="17">
        <v>234</v>
      </c>
      <c r="B236" s="18" t="s">
        <v>505</v>
      </c>
      <c r="C236" s="19" t="s">
        <v>506</v>
      </c>
      <c r="D236" s="19" t="s">
        <v>51</v>
      </c>
      <c r="E236" s="19" t="s">
        <v>19</v>
      </c>
      <c r="F236" s="18">
        <v>75</v>
      </c>
      <c r="G236" s="18">
        <v>87</v>
      </c>
      <c r="H236" s="18">
        <v>66</v>
      </c>
      <c r="I236" s="18"/>
      <c r="J236" s="18">
        <v>0</v>
      </c>
      <c r="K236" s="18"/>
      <c r="L236" s="20">
        <f t="shared" si="34"/>
        <v>69.0909090909091</v>
      </c>
      <c r="M236" s="18">
        <v>172</v>
      </c>
      <c r="N236" s="21"/>
      <c r="O236" s="22">
        <f t="shared" ref="O236:O240" si="43">SUM(L236:M236)</f>
        <v>241.090909090909</v>
      </c>
    </row>
    <row r="237" s="2" customFormat="1" ht="25" customHeight="1" spans="1:15">
      <c r="A237" s="17">
        <v>235</v>
      </c>
      <c r="B237" s="18" t="s">
        <v>507</v>
      </c>
      <c r="C237" s="19" t="s">
        <v>508</v>
      </c>
      <c r="D237" s="19" t="s">
        <v>217</v>
      </c>
      <c r="E237" s="19" t="s">
        <v>193</v>
      </c>
      <c r="F237" s="18">
        <v>49</v>
      </c>
      <c r="G237" s="18">
        <v>80</v>
      </c>
      <c r="H237" s="18">
        <v>27</v>
      </c>
      <c r="I237" s="18"/>
      <c r="J237" s="18"/>
      <c r="K237" s="18">
        <v>62</v>
      </c>
      <c r="L237" s="20">
        <f t="shared" si="34"/>
        <v>66.0606060606061</v>
      </c>
      <c r="M237" s="18">
        <v>172</v>
      </c>
      <c r="N237" s="21"/>
      <c r="O237" s="22">
        <f t="shared" si="43"/>
        <v>238.060606060606</v>
      </c>
    </row>
    <row r="238" s="2" customFormat="1" ht="25" customHeight="1" spans="1:15">
      <c r="A238" s="17">
        <v>236</v>
      </c>
      <c r="B238" s="18" t="s">
        <v>509</v>
      </c>
      <c r="C238" s="19" t="s">
        <v>510</v>
      </c>
      <c r="D238" s="19" t="s">
        <v>18</v>
      </c>
      <c r="E238" s="19" t="s">
        <v>34</v>
      </c>
      <c r="F238" s="18">
        <v>100</v>
      </c>
      <c r="G238" s="18"/>
      <c r="H238" s="18">
        <v>0</v>
      </c>
      <c r="I238" s="18">
        <v>106</v>
      </c>
      <c r="J238" s="18"/>
      <c r="K238" s="18"/>
      <c r="L238" s="20">
        <f t="shared" si="34"/>
        <v>62.4242424242424</v>
      </c>
      <c r="M238" s="18"/>
      <c r="N238" s="21">
        <v>175</v>
      </c>
      <c r="O238" s="22">
        <f t="shared" ref="O238:O245" si="44">SUM(L238:N238)</f>
        <v>237.424242424242</v>
      </c>
    </row>
    <row r="239" s="2" customFormat="1" ht="25" customHeight="1" spans="1:15">
      <c r="A239" s="17">
        <v>237</v>
      </c>
      <c r="B239" s="18" t="s">
        <v>511</v>
      </c>
      <c r="C239" s="19" t="s">
        <v>512</v>
      </c>
      <c r="D239" s="19" t="s">
        <v>51</v>
      </c>
      <c r="E239" s="19" t="s">
        <v>73</v>
      </c>
      <c r="F239" s="18">
        <v>85</v>
      </c>
      <c r="G239" s="18">
        <v>61</v>
      </c>
      <c r="H239" s="18">
        <v>74</v>
      </c>
      <c r="I239" s="18"/>
      <c r="J239" s="18">
        <v>75</v>
      </c>
      <c r="K239" s="18"/>
      <c r="L239" s="20">
        <f t="shared" si="34"/>
        <v>89.3939393939394</v>
      </c>
      <c r="M239" s="18">
        <v>146</v>
      </c>
      <c r="N239" s="21"/>
      <c r="O239" s="22">
        <f t="shared" si="43"/>
        <v>235.393939393939</v>
      </c>
    </row>
    <row r="240" s="2" customFormat="1" ht="25" customHeight="1" spans="1:15">
      <c r="A240" s="17">
        <v>238</v>
      </c>
      <c r="B240" s="18" t="s">
        <v>513</v>
      </c>
      <c r="C240" s="19" t="s">
        <v>514</v>
      </c>
      <c r="D240" s="19" t="s">
        <v>51</v>
      </c>
      <c r="E240" s="19" t="s">
        <v>60</v>
      </c>
      <c r="F240" s="18">
        <v>42</v>
      </c>
      <c r="G240" s="18">
        <v>91</v>
      </c>
      <c r="H240" s="18">
        <v>57</v>
      </c>
      <c r="I240" s="18"/>
      <c r="J240" s="18">
        <v>63</v>
      </c>
      <c r="K240" s="18"/>
      <c r="L240" s="20">
        <f t="shared" si="34"/>
        <v>76.6666666666667</v>
      </c>
      <c r="M240" s="18">
        <v>154</v>
      </c>
      <c r="N240" s="21"/>
      <c r="O240" s="22">
        <f t="shared" si="43"/>
        <v>230.666666666667</v>
      </c>
    </row>
    <row r="241" s="2" customFormat="1" ht="25" customHeight="1" spans="1:15">
      <c r="A241" s="17">
        <v>239</v>
      </c>
      <c r="B241" s="18" t="s">
        <v>515</v>
      </c>
      <c r="C241" s="19" t="s">
        <v>516</v>
      </c>
      <c r="D241" s="19" t="s">
        <v>72</v>
      </c>
      <c r="E241" s="19" t="s">
        <v>23</v>
      </c>
      <c r="F241" s="18">
        <v>100</v>
      </c>
      <c r="G241" s="18"/>
      <c r="H241" s="18">
        <v>130</v>
      </c>
      <c r="I241" s="18">
        <v>106</v>
      </c>
      <c r="J241" s="18"/>
      <c r="K241" s="18"/>
      <c r="L241" s="20">
        <f t="shared" si="34"/>
        <v>101.818181818182</v>
      </c>
      <c r="M241" s="18"/>
      <c r="N241" s="21">
        <v>124</v>
      </c>
      <c r="O241" s="22">
        <f t="shared" si="44"/>
        <v>225.818181818182</v>
      </c>
    </row>
    <row r="242" s="2" customFormat="1" ht="25" customHeight="1" spans="1:15">
      <c r="A242" s="17">
        <v>240</v>
      </c>
      <c r="B242" s="18" t="s">
        <v>517</v>
      </c>
      <c r="C242" s="19" t="s">
        <v>518</v>
      </c>
      <c r="D242" s="19" t="s">
        <v>72</v>
      </c>
      <c r="E242" s="19" t="s">
        <v>73</v>
      </c>
      <c r="F242" s="18">
        <v>124</v>
      </c>
      <c r="G242" s="18"/>
      <c r="H242" s="18">
        <v>44</v>
      </c>
      <c r="I242" s="18">
        <v>124</v>
      </c>
      <c r="J242" s="18"/>
      <c r="K242" s="18"/>
      <c r="L242" s="20">
        <f>SUM(F242:K242)/1.8</f>
        <v>162.222222222222</v>
      </c>
      <c r="M242" s="18"/>
      <c r="N242" s="21">
        <v>63</v>
      </c>
      <c r="O242" s="22">
        <f t="shared" si="44"/>
        <v>225.222222222222</v>
      </c>
    </row>
    <row r="243" s="2" customFormat="1" ht="25" customHeight="1" spans="1:15">
      <c r="A243" s="17">
        <v>241</v>
      </c>
      <c r="B243" s="18" t="s">
        <v>519</v>
      </c>
      <c r="C243" s="19" t="s">
        <v>520</v>
      </c>
      <c r="D243" s="19" t="s">
        <v>18</v>
      </c>
      <c r="E243" s="19" t="s">
        <v>19</v>
      </c>
      <c r="F243" s="18">
        <v>88</v>
      </c>
      <c r="G243" s="18"/>
      <c r="H243" s="18">
        <v>102</v>
      </c>
      <c r="I243" s="18">
        <v>102</v>
      </c>
      <c r="J243" s="18"/>
      <c r="K243" s="18"/>
      <c r="L243" s="20">
        <f t="shared" ref="L243:L248" si="45">SUM(F243:K243)/3.3</f>
        <v>88.4848484848485</v>
      </c>
      <c r="M243" s="18"/>
      <c r="N243" s="21">
        <v>135</v>
      </c>
      <c r="O243" s="22">
        <f t="shared" si="44"/>
        <v>223.484848484848</v>
      </c>
    </row>
    <row r="244" s="2" customFormat="1" ht="25" customHeight="1" spans="1:15">
      <c r="A244" s="17">
        <v>242</v>
      </c>
      <c r="B244" s="18" t="s">
        <v>521</v>
      </c>
      <c r="C244" s="19" t="s">
        <v>522</v>
      </c>
      <c r="D244" s="19" t="s">
        <v>18</v>
      </c>
      <c r="E244" s="19" t="s">
        <v>34</v>
      </c>
      <c r="F244" s="18">
        <v>148</v>
      </c>
      <c r="G244" s="18"/>
      <c r="H244" s="18">
        <v>128</v>
      </c>
      <c r="I244" s="18">
        <v>126</v>
      </c>
      <c r="J244" s="18"/>
      <c r="K244" s="18"/>
      <c r="L244" s="20">
        <f t="shared" si="45"/>
        <v>121.818181818182</v>
      </c>
      <c r="M244" s="18"/>
      <c r="N244" s="21">
        <v>100</v>
      </c>
      <c r="O244" s="22">
        <f t="shared" si="44"/>
        <v>221.818181818182</v>
      </c>
    </row>
    <row r="245" s="2" customFormat="1" ht="25" customHeight="1" spans="1:15">
      <c r="A245" s="17">
        <v>243</v>
      </c>
      <c r="B245" s="18" t="s">
        <v>523</v>
      </c>
      <c r="C245" s="19" t="s">
        <v>524</v>
      </c>
      <c r="D245" s="19" t="s">
        <v>295</v>
      </c>
      <c r="E245" s="19" t="s">
        <v>60</v>
      </c>
      <c r="F245" s="18">
        <v>77</v>
      </c>
      <c r="G245" s="18"/>
      <c r="H245" s="18">
        <v>113</v>
      </c>
      <c r="I245" s="18">
        <v>110</v>
      </c>
      <c r="J245" s="18"/>
      <c r="K245" s="18"/>
      <c r="L245" s="20">
        <f t="shared" si="45"/>
        <v>90.9090909090909</v>
      </c>
      <c r="M245" s="18"/>
      <c r="N245" s="21">
        <v>128</v>
      </c>
      <c r="O245" s="22">
        <f t="shared" si="44"/>
        <v>218.909090909091</v>
      </c>
    </row>
    <row r="246" s="2" customFormat="1" ht="25" customHeight="1" spans="1:15">
      <c r="A246" s="17">
        <v>244</v>
      </c>
      <c r="B246" s="18" t="s">
        <v>525</v>
      </c>
      <c r="C246" s="19" t="s">
        <v>526</v>
      </c>
      <c r="D246" s="19" t="s">
        <v>51</v>
      </c>
      <c r="E246" s="19" t="s">
        <v>73</v>
      </c>
      <c r="F246" s="18">
        <v>70</v>
      </c>
      <c r="G246" s="18">
        <v>104</v>
      </c>
      <c r="H246" s="18">
        <v>124</v>
      </c>
      <c r="I246" s="18"/>
      <c r="J246" s="18">
        <v>0</v>
      </c>
      <c r="K246" s="18"/>
      <c r="L246" s="20">
        <f t="shared" si="45"/>
        <v>90.3030303030303</v>
      </c>
      <c r="M246" s="18">
        <v>126</v>
      </c>
      <c r="N246" s="21"/>
      <c r="O246" s="22">
        <f>SUM(L246:M246)</f>
        <v>216.30303030303</v>
      </c>
    </row>
    <row r="247" s="2" customFormat="1" ht="25" customHeight="1" spans="1:15">
      <c r="A247" s="17">
        <v>245</v>
      </c>
      <c r="B247" s="18" t="s">
        <v>527</v>
      </c>
      <c r="C247" s="19" t="s">
        <v>528</v>
      </c>
      <c r="D247" s="19" t="s">
        <v>72</v>
      </c>
      <c r="E247" s="19" t="s">
        <v>60</v>
      </c>
      <c r="F247" s="18">
        <v>64</v>
      </c>
      <c r="G247" s="18"/>
      <c r="H247" s="18">
        <v>95</v>
      </c>
      <c r="I247" s="18">
        <v>52</v>
      </c>
      <c r="J247" s="18"/>
      <c r="K247" s="18"/>
      <c r="L247" s="20">
        <f t="shared" si="45"/>
        <v>63.9393939393939</v>
      </c>
      <c r="M247" s="18"/>
      <c r="N247" s="21">
        <v>126</v>
      </c>
      <c r="O247" s="22">
        <f t="shared" ref="O247:O253" si="46">SUM(L247:N247)</f>
        <v>189.939393939394</v>
      </c>
    </row>
    <row r="248" s="2" customFormat="1" ht="25" customHeight="1" spans="1:15">
      <c r="A248" s="17">
        <v>246</v>
      </c>
      <c r="B248" s="18" t="s">
        <v>529</v>
      </c>
      <c r="C248" s="19" t="s">
        <v>530</v>
      </c>
      <c r="D248" s="19" t="s">
        <v>51</v>
      </c>
      <c r="E248" s="19" t="s">
        <v>60</v>
      </c>
      <c r="F248" s="18">
        <v>114</v>
      </c>
      <c r="G248" s="18">
        <v>127</v>
      </c>
      <c r="H248" s="18">
        <v>142</v>
      </c>
      <c r="I248" s="18"/>
      <c r="J248" s="18">
        <v>0</v>
      </c>
      <c r="K248" s="18"/>
      <c r="L248" s="20">
        <f t="shared" si="45"/>
        <v>116.060606060606</v>
      </c>
      <c r="M248" s="18">
        <v>69</v>
      </c>
      <c r="N248" s="21"/>
      <c r="O248" s="22">
        <f>SUM(L248:M248)</f>
        <v>185.060606060606</v>
      </c>
    </row>
    <row r="249" s="2" customFormat="1" ht="25" customHeight="1" spans="1:15">
      <c r="A249" s="17">
        <v>247</v>
      </c>
      <c r="B249" s="18" t="s">
        <v>531</v>
      </c>
      <c r="C249" s="19" t="s">
        <v>532</v>
      </c>
      <c r="D249" s="19" t="s">
        <v>22</v>
      </c>
      <c r="E249" s="19" t="s">
        <v>65</v>
      </c>
      <c r="F249" s="18">
        <v>109</v>
      </c>
      <c r="G249" s="18"/>
      <c r="H249" s="18">
        <v>107</v>
      </c>
      <c r="I249" s="18">
        <v>136</v>
      </c>
      <c r="J249" s="18"/>
      <c r="K249" s="18"/>
      <c r="L249" s="20">
        <f>SUM(F249:K249)/2</f>
        <v>176</v>
      </c>
      <c r="M249" s="18"/>
      <c r="N249" s="21">
        <v>0</v>
      </c>
      <c r="O249" s="22">
        <f t="shared" si="46"/>
        <v>176</v>
      </c>
    </row>
    <row r="250" s="2" customFormat="1" ht="25" customHeight="1" spans="1:15">
      <c r="A250" s="17">
        <v>248</v>
      </c>
      <c r="B250" s="18" t="s">
        <v>533</v>
      </c>
      <c r="C250" s="19" t="s">
        <v>534</v>
      </c>
      <c r="D250" s="19" t="s">
        <v>295</v>
      </c>
      <c r="E250" s="19" t="s">
        <v>60</v>
      </c>
      <c r="F250" s="18">
        <v>106</v>
      </c>
      <c r="G250" s="18"/>
      <c r="H250" s="18">
        <v>98</v>
      </c>
      <c r="I250" s="18">
        <v>102</v>
      </c>
      <c r="J250" s="18"/>
      <c r="K250" s="18"/>
      <c r="L250" s="20">
        <f>SUM(F250:K250)/3.3</f>
        <v>92.7272727272727</v>
      </c>
      <c r="M250" s="18"/>
      <c r="N250" s="21">
        <v>82</v>
      </c>
      <c r="O250" s="22">
        <f t="shared" si="46"/>
        <v>174.727272727273</v>
      </c>
    </row>
    <row r="251" s="2" customFormat="1" ht="25" customHeight="1" spans="1:15">
      <c r="A251" s="17">
        <v>249</v>
      </c>
      <c r="B251" s="18" t="s">
        <v>535</v>
      </c>
      <c r="C251" s="19" t="s">
        <v>536</v>
      </c>
      <c r="D251" s="19" t="s">
        <v>464</v>
      </c>
      <c r="E251" s="19" t="s">
        <v>193</v>
      </c>
      <c r="F251" s="18">
        <v>86</v>
      </c>
      <c r="G251" s="18"/>
      <c r="H251" s="18">
        <v>124</v>
      </c>
      <c r="I251" s="18">
        <v>110</v>
      </c>
      <c r="J251" s="23"/>
      <c r="K251" s="18"/>
      <c r="L251" s="20">
        <f>SUM(F251:K251)/1.9</f>
        <v>168.421052631579</v>
      </c>
      <c r="M251" s="18"/>
      <c r="N251" s="18">
        <v>0</v>
      </c>
      <c r="O251" s="22">
        <f t="shared" si="46"/>
        <v>168.421052631579</v>
      </c>
    </row>
    <row r="252" s="2" customFormat="1" ht="25" customHeight="1" spans="1:15">
      <c r="A252" s="17">
        <v>250</v>
      </c>
      <c r="B252" s="18" t="s">
        <v>537</v>
      </c>
      <c r="C252" s="19" t="s">
        <v>538</v>
      </c>
      <c r="D252" s="19" t="s">
        <v>72</v>
      </c>
      <c r="E252" s="19" t="s">
        <v>73</v>
      </c>
      <c r="F252" s="18">
        <v>124</v>
      </c>
      <c r="G252" s="18"/>
      <c r="H252" s="18">
        <v>50</v>
      </c>
      <c r="I252" s="18">
        <v>126</v>
      </c>
      <c r="J252" s="18"/>
      <c r="K252" s="18"/>
      <c r="L252" s="20">
        <f>SUM(F252:K252)/1.8</f>
        <v>166.666666666667</v>
      </c>
      <c r="M252" s="18"/>
      <c r="N252" s="21">
        <v>0</v>
      </c>
      <c r="O252" s="22">
        <f t="shared" si="46"/>
        <v>166.666666666667</v>
      </c>
    </row>
    <row r="253" s="2" customFormat="1" ht="25" customHeight="1" spans="1:15">
      <c r="A253" s="17">
        <v>251</v>
      </c>
      <c r="B253" s="18" t="s">
        <v>539</v>
      </c>
      <c r="C253" s="19" t="s">
        <v>540</v>
      </c>
      <c r="D253" s="19" t="s">
        <v>18</v>
      </c>
      <c r="E253" s="19" t="s">
        <v>193</v>
      </c>
      <c r="F253" s="18">
        <v>115</v>
      </c>
      <c r="G253" s="18"/>
      <c r="H253" s="18">
        <v>100</v>
      </c>
      <c r="I253" s="18">
        <v>99</v>
      </c>
      <c r="J253" s="18"/>
      <c r="K253" s="18"/>
      <c r="L253" s="20">
        <f t="shared" ref="L253:L258" si="47">SUM(F253:K253)/1.9</f>
        <v>165.263157894737</v>
      </c>
      <c r="M253" s="18"/>
      <c r="N253" s="21"/>
      <c r="O253" s="22">
        <f t="shared" si="46"/>
        <v>165.263157894737</v>
      </c>
    </row>
    <row r="254" s="2" customFormat="1" ht="25" customHeight="1" spans="1:15">
      <c r="A254" s="17">
        <v>252</v>
      </c>
      <c r="B254" s="18" t="s">
        <v>541</v>
      </c>
      <c r="C254" s="19" t="s">
        <v>542</v>
      </c>
      <c r="D254" s="19" t="s">
        <v>51</v>
      </c>
      <c r="E254" s="19" t="s">
        <v>73</v>
      </c>
      <c r="F254" s="18">
        <v>40</v>
      </c>
      <c r="G254" s="18">
        <v>60</v>
      </c>
      <c r="H254" s="18">
        <v>53</v>
      </c>
      <c r="I254" s="18"/>
      <c r="J254" s="18">
        <v>53</v>
      </c>
      <c r="K254" s="18"/>
      <c r="L254" s="20">
        <f>SUM(F254:K254)/3.3</f>
        <v>62.4242424242424</v>
      </c>
      <c r="M254" s="18">
        <v>102</v>
      </c>
      <c r="N254" s="21"/>
      <c r="O254" s="22">
        <f t="shared" ref="O254:O260" si="48">SUM(L254:M254)</f>
        <v>164.424242424242</v>
      </c>
    </row>
    <row r="255" s="2" customFormat="1" ht="25" customHeight="1" spans="1:15">
      <c r="A255" s="17">
        <v>253</v>
      </c>
      <c r="B255" s="18" t="s">
        <v>543</v>
      </c>
      <c r="C255" s="19" t="s">
        <v>544</v>
      </c>
      <c r="D255" s="19" t="s">
        <v>22</v>
      </c>
      <c r="E255" s="19" t="s">
        <v>65</v>
      </c>
      <c r="F255" s="18">
        <v>125</v>
      </c>
      <c r="G255" s="18"/>
      <c r="H255" s="18">
        <v>81</v>
      </c>
      <c r="I255" s="18">
        <v>138</v>
      </c>
      <c r="J255" s="18"/>
      <c r="K255" s="18"/>
      <c r="L255" s="20">
        <f>SUM(F255:K255)/2.1</f>
        <v>163.809523809524</v>
      </c>
      <c r="M255" s="18"/>
      <c r="N255" s="21">
        <v>0</v>
      </c>
      <c r="O255" s="22">
        <f t="shared" ref="O255:O257" si="49">SUM(L255:N255)</f>
        <v>163.809523809524</v>
      </c>
    </row>
    <row r="256" s="2" customFormat="1" ht="25" customHeight="1" spans="1:15">
      <c r="A256" s="17">
        <v>254</v>
      </c>
      <c r="B256" s="18" t="s">
        <v>545</v>
      </c>
      <c r="C256" s="19" t="s">
        <v>546</v>
      </c>
      <c r="D256" s="19" t="s">
        <v>72</v>
      </c>
      <c r="E256" s="19" t="s">
        <v>547</v>
      </c>
      <c r="F256" s="18">
        <v>130</v>
      </c>
      <c r="G256" s="18"/>
      <c r="H256" s="18">
        <v>128</v>
      </c>
      <c r="I256" s="18">
        <v>148</v>
      </c>
      <c r="J256" s="18"/>
      <c r="K256" s="18"/>
      <c r="L256" s="20">
        <f>SUM(F256:K256)/2.5</f>
        <v>162.4</v>
      </c>
      <c r="M256" s="18"/>
      <c r="N256" s="21">
        <v>0</v>
      </c>
      <c r="O256" s="22">
        <f t="shared" si="49"/>
        <v>162.4</v>
      </c>
    </row>
    <row r="257" s="2" customFormat="1" ht="25" customHeight="1" spans="1:15">
      <c r="A257" s="17">
        <v>255</v>
      </c>
      <c r="B257" s="18" t="s">
        <v>548</v>
      </c>
      <c r="C257" s="19" t="s">
        <v>549</v>
      </c>
      <c r="D257" s="19" t="s">
        <v>295</v>
      </c>
      <c r="E257" s="19" t="s">
        <v>60</v>
      </c>
      <c r="F257" s="18">
        <v>81</v>
      </c>
      <c r="G257" s="18"/>
      <c r="H257" s="18">
        <v>134</v>
      </c>
      <c r="I257" s="18">
        <v>103</v>
      </c>
      <c r="J257" s="18"/>
      <c r="K257" s="18"/>
      <c r="L257" s="20">
        <f t="shared" si="47"/>
        <v>167.368421052632</v>
      </c>
      <c r="M257" s="18"/>
      <c r="N257" s="21">
        <v>0</v>
      </c>
      <c r="O257" s="22">
        <f t="shared" si="49"/>
        <v>167.368421052632</v>
      </c>
    </row>
    <row r="258" s="2" customFormat="1" ht="25" customHeight="1" spans="1:15">
      <c r="A258" s="17">
        <v>256</v>
      </c>
      <c r="B258" s="18" t="s">
        <v>550</v>
      </c>
      <c r="C258" s="19" t="s">
        <v>551</v>
      </c>
      <c r="D258" s="19" t="s">
        <v>217</v>
      </c>
      <c r="E258" s="19" t="s">
        <v>44</v>
      </c>
      <c r="F258" s="18">
        <v>97</v>
      </c>
      <c r="G258" s="18">
        <v>80</v>
      </c>
      <c r="H258" s="18">
        <v>78</v>
      </c>
      <c r="I258" s="18"/>
      <c r="J258" s="18"/>
      <c r="K258" s="18">
        <v>62</v>
      </c>
      <c r="L258" s="20">
        <f t="shared" si="47"/>
        <v>166.842105263158</v>
      </c>
      <c r="M258" s="18">
        <v>0</v>
      </c>
      <c r="N258" s="21"/>
      <c r="O258" s="22">
        <f t="shared" si="48"/>
        <v>166.842105263158</v>
      </c>
    </row>
    <row r="259" s="2" customFormat="1" ht="25" customHeight="1" spans="1:15">
      <c r="A259" s="17">
        <v>257</v>
      </c>
      <c r="B259" s="18" t="s">
        <v>552</v>
      </c>
      <c r="C259" s="19" t="s">
        <v>553</v>
      </c>
      <c r="D259" s="19" t="s">
        <v>51</v>
      </c>
      <c r="E259" s="19" t="s">
        <v>27</v>
      </c>
      <c r="F259" s="18">
        <v>97</v>
      </c>
      <c r="G259" s="18">
        <v>60</v>
      </c>
      <c r="H259" s="18">
        <v>21</v>
      </c>
      <c r="I259" s="18"/>
      <c r="J259" s="18">
        <v>76</v>
      </c>
      <c r="K259" s="18"/>
      <c r="L259" s="20">
        <f>SUM(F259:K259)/1.5</f>
        <v>169.333333333333</v>
      </c>
      <c r="M259" s="18">
        <v>0</v>
      </c>
      <c r="N259" s="21"/>
      <c r="O259" s="22">
        <f t="shared" si="48"/>
        <v>169.333333333333</v>
      </c>
    </row>
    <row r="260" s="2" customFormat="1" ht="25" customHeight="1" spans="1:15">
      <c r="A260" s="17">
        <v>258</v>
      </c>
      <c r="B260" s="18" t="s">
        <v>554</v>
      </c>
      <c r="C260" s="19" t="s">
        <v>555</v>
      </c>
      <c r="D260" s="19" t="s">
        <v>51</v>
      </c>
      <c r="E260" s="19" t="s">
        <v>60</v>
      </c>
      <c r="F260" s="18">
        <v>88</v>
      </c>
      <c r="G260" s="18">
        <v>60</v>
      </c>
      <c r="H260" s="18">
        <v>30</v>
      </c>
      <c r="I260" s="18"/>
      <c r="J260" s="18">
        <v>75</v>
      </c>
      <c r="K260" s="18"/>
      <c r="L260" s="20">
        <f>SUM(F260:K260)/1.5</f>
        <v>168.666666666667</v>
      </c>
      <c r="M260" s="18">
        <v>0</v>
      </c>
      <c r="N260" s="21"/>
      <c r="O260" s="22">
        <f t="shared" si="48"/>
        <v>168.666666666667</v>
      </c>
    </row>
    <row r="261" s="2" customFormat="1" ht="25" customHeight="1" spans="1:15">
      <c r="A261" s="17">
        <v>259</v>
      </c>
      <c r="B261" s="18" t="s">
        <v>556</v>
      </c>
      <c r="C261" s="19" t="s">
        <v>557</v>
      </c>
      <c r="D261" s="19" t="s">
        <v>464</v>
      </c>
      <c r="E261" s="19" t="s">
        <v>193</v>
      </c>
      <c r="F261" s="18">
        <v>82</v>
      </c>
      <c r="G261" s="18"/>
      <c r="H261" s="18">
        <v>59</v>
      </c>
      <c r="I261" s="18">
        <v>72</v>
      </c>
      <c r="J261" s="18"/>
      <c r="K261" s="18"/>
      <c r="L261" s="20">
        <f>SUM(F261:K261)/1.3</f>
        <v>163.846153846154</v>
      </c>
      <c r="M261" s="18"/>
      <c r="N261" s="21">
        <v>0</v>
      </c>
      <c r="O261" s="22">
        <f>SUM(L261:N261)</f>
        <v>163.846153846154</v>
      </c>
    </row>
    <row r="262" s="2" customFormat="1" ht="25" customHeight="1" spans="1:15">
      <c r="A262" s="17">
        <v>260</v>
      </c>
      <c r="B262" s="18" t="s">
        <v>558</v>
      </c>
      <c r="C262" s="19" t="s">
        <v>559</v>
      </c>
      <c r="D262" s="19" t="s">
        <v>464</v>
      </c>
      <c r="E262" s="19" t="s">
        <v>193</v>
      </c>
      <c r="F262" s="18">
        <v>60</v>
      </c>
      <c r="G262" s="18"/>
      <c r="H262" s="18">
        <v>81</v>
      </c>
      <c r="I262" s="18">
        <v>72</v>
      </c>
      <c r="J262" s="18"/>
      <c r="K262" s="18"/>
      <c r="L262" s="20">
        <f>SUM(F262:K262)/1.3</f>
        <v>163.846153846154</v>
      </c>
      <c r="M262" s="18"/>
      <c r="N262" s="21">
        <v>0</v>
      </c>
      <c r="O262" s="22">
        <f>SUM(L262:N262)</f>
        <v>163.846153846154</v>
      </c>
    </row>
    <row r="263" ht="25" customHeight="1"/>
    <row r="264" ht="25" customHeight="1"/>
    <row r="265" ht="25" customHeight="1"/>
    <row r="266" ht="25" customHeight="1"/>
    <row r="267" ht="25" customHeight="1"/>
    <row r="268" ht="25" customHeight="1"/>
    <row r="269" ht="25" customHeight="1"/>
    <row r="270" ht="25" customHeight="1"/>
    <row r="271" ht="25" customHeight="1"/>
    <row r="272" ht="25" customHeight="1"/>
    <row r="273" ht="25" customHeight="1"/>
    <row r="274" ht="25" customHeight="1"/>
    <row r="275" ht="25" customHeight="1"/>
    <row r="276" ht="25" customHeight="1"/>
    <row r="277" ht="25" customHeight="1"/>
    <row r="278" ht="25" customHeight="1"/>
    <row r="279" ht="25" customHeight="1"/>
    <row r="280" ht="25" customHeight="1"/>
    <row r="281" ht="25" customHeight="1"/>
    <row r="282" ht="25" customHeight="1"/>
    <row r="283" ht="25" customHeight="1"/>
    <row r="284" ht="25" customHeight="1"/>
    <row r="285" ht="25" customHeight="1"/>
    <row r="286" ht="25" customHeight="1"/>
    <row r="287" ht="25" customHeight="1"/>
    <row r="288" ht="25" customHeight="1"/>
    <row r="289" ht="25" customHeight="1"/>
    <row r="290" ht="25" customHeight="1"/>
    <row r="291" ht="25" customHeight="1"/>
    <row r="292" ht="25" customHeight="1"/>
    <row r="293" ht="25" customHeight="1"/>
    <row r="294" ht="25" customHeight="1"/>
    <row r="295" ht="25" customHeight="1"/>
    <row r="296" ht="25" customHeight="1"/>
    <row r="297" ht="25" customHeight="1"/>
    <row r="298" ht="25" customHeight="1"/>
    <row r="299" ht="25" customHeight="1"/>
    <row r="300" ht="25" customHeight="1"/>
    <row r="301" ht="25" customHeight="1"/>
    <row r="302" ht="25" customHeight="1"/>
    <row r="303" ht="25" customHeight="1"/>
    <row r="304" ht="25" customHeight="1"/>
    <row r="305" ht="25" customHeight="1"/>
    <row r="306" ht="25" customHeight="1"/>
    <row r="307" ht="25" customHeight="1"/>
    <row r="308" ht="25" customHeight="1"/>
    <row r="309" ht="25" customHeight="1"/>
    <row r="310" ht="25" customHeight="1"/>
    <row r="311" ht="25" customHeight="1"/>
    <row r="312" ht="25" customHeight="1"/>
    <row r="313" ht="25" customHeight="1"/>
    <row r="314" ht="25" customHeight="1"/>
    <row r="315" ht="25" customHeight="1"/>
    <row r="316" ht="25" customHeight="1"/>
    <row r="317" ht="25" customHeight="1"/>
    <row r="318" ht="25" customHeight="1"/>
    <row r="319" ht="25" customHeight="1"/>
    <row r="320" ht="25" customHeight="1"/>
    <row r="321" ht="25" customHeight="1"/>
    <row r="322" ht="25" customHeight="1"/>
    <row r="323" ht="25" customHeight="1"/>
    <row r="324" ht="25" customHeight="1"/>
    <row r="325" ht="25" customHeight="1"/>
    <row r="326" ht="25" customHeight="1"/>
    <row r="327" ht="25" customHeight="1"/>
    <row r="328" ht="25" customHeight="1"/>
    <row r="329" ht="25" customHeight="1"/>
    <row r="330" ht="25" customHeight="1"/>
    <row r="331" ht="25" customHeight="1"/>
    <row r="332" ht="25" customHeight="1"/>
    <row r="333" ht="25" customHeight="1"/>
    <row r="334" ht="25" customHeight="1"/>
    <row r="335" ht="25" customHeight="1"/>
    <row r="336" ht="25" customHeight="1"/>
    <row r="337" ht="25" customHeight="1"/>
    <row r="338" ht="25" customHeight="1"/>
    <row r="339" ht="25" customHeight="1"/>
    <row r="340" ht="25" customHeight="1"/>
  </sheetData>
  <protectedRanges>
    <protectedRange sqref="A1:O262" name="区域1"/>
  </protectedRanges>
  <mergeCells count="1">
    <mergeCell ref="A1:O1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Alone</cp:lastModifiedBy>
  <dcterms:created xsi:type="dcterms:W3CDTF">2023-05-12T11:15:00Z</dcterms:created>
  <dcterms:modified xsi:type="dcterms:W3CDTF">2026-03-18T01:54:23Z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F71162808E9E4345823BD0304A52F881_13</vt:lpwstr>
  </property>
  <property fmtid="{D5CDD505-2E9C-101B-9397-08002B2CF9AE}" pid="4" name="CalculationRule">
    <vt:i4>0</vt:i4>
  </property>
</Properties>
</file>